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O:\Direkcija\PDO\ZZUUIDO\DODATKI\"/>
    </mc:Choice>
  </mc:AlternateContent>
  <xr:revisionPtr revIDLastSave="0" documentId="13_ncr:1_{B110B7DE-9F66-4982-A941-F2BDB3D28E7D}" xr6:coauthVersionLast="47" xr6:coauthVersionMax="47" xr10:uidLastSave="{00000000-0000-0000-0000-000000000000}"/>
  <workbookProtection workbookAlgorithmName="SHA-512" workbookHashValue="TV2bl1OnIW+cRtt6U63CyzP/t7fIfTA3q9objFqS3V3cKq6c/apQDFO8h43wK3el8LVs5YUVA6JfYiz4a9851A==" workbookSaltValue="FYz7uhnd6DEYodM0Wvp4LQ==" workbookSpinCount="100000" lockStructure="1"/>
  <bookViews>
    <workbookView xWindow="28680" yWindow="-120" windowWidth="29040" windowHeight="15840" activeTab="1" xr2:uid="{00000000-000D-0000-FFFF-FFFF00000000}"/>
  </bookViews>
  <sheets>
    <sheet name="Specifikacija " sheetId="3" r:id="rId1"/>
    <sheet name="Dnevnik zasedenosti  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3" l="1"/>
  <c r="E19" i="2" l="1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B4" i="2" l="1"/>
  <c r="B8" i="3"/>
  <c r="I4" i="2" l="1"/>
  <c r="C16" i="3"/>
  <c r="E16" i="2" l="1"/>
  <c r="E17" i="2"/>
  <c r="E5" i="2"/>
  <c r="E18" i="2"/>
  <c r="E6" i="2"/>
  <c r="E7" i="2"/>
  <c r="E8" i="2"/>
  <c r="E9" i="2"/>
  <c r="E10" i="2"/>
  <c r="E11" i="2"/>
  <c r="E12" i="2"/>
  <c r="E13" i="2"/>
  <c r="E14" i="2"/>
  <c r="E15" i="2"/>
  <c r="E4" i="2"/>
  <c r="B5" i="2"/>
  <c r="B6" i="2" s="1"/>
  <c r="B7" i="2" s="1"/>
  <c r="B8" i="2" l="1"/>
  <c r="B9" i="2" l="1"/>
  <c r="B10" i="2" l="1"/>
  <c r="B11" i="2" l="1"/>
  <c r="B12" i="2" l="1"/>
  <c r="B13" i="2" l="1"/>
  <c r="B14" i="2" l="1"/>
  <c r="B15" i="2" l="1"/>
  <c r="B16" i="2" l="1"/>
  <c r="B17" i="2" l="1"/>
  <c r="B18" i="2" l="1"/>
  <c r="B19" i="2" l="1"/>
  <c r="B20" i="2" l="1"/>
  <c r="B21" i="2" l="1"/>
  <c r="B22" i="2" l="1"/>
  <c r="B23" i="2" l="1"/>
  <c r="B24" i="2" l="1"/>
  <c r="B25" i="2" l="1"/>
  <c r="B26" i="2" l="1"/>
  <c r="B27" i="2" l="1"/>
  <c r="B28" i="2" l="1"/>
  <c r="B29" i="2" l="1"/>
  <c r="B30" i="2" l="1"/>
  <c r="B31" i="2" l="1"/>
  <c r="B32" i="2" l="1"/>
  <c r="B33" i="2" l="1"/>
  <c r="B34" i="2" l="1"/>
  <c r="B35" i="2" l="1"/>
  <c r="B36" i="2" l="1"/>
  <c r="B37" i="2" l="1"/>
  <c r="B38" i="2" l="1"/>
  <c r="B39" i="2" l="1"/>
  <c r="B40" i="2" l="1"/>
  <c r="B41" i="2" l="1"/>
  <c r="B42" i="2" l="1"/>
  <c r="B43" i="2" l="1"/>
  <c r="B44" i="2" l="1"/>
  <c r="B45" i="2" l="1"/>
  <c r="B46" i="2" l="1"/>
  <c r="B47" i="2" l="1"/>
  <c r="B48" i="2" l="1"/>
  <c r="B49" i="2" l="1"/>
  <c r="B50" i="2" l="1"/>
  <c r="B51" i="2" l="1"/>
  <c r="B52" i="2" l="1"/>
  <c r="B53" i="2" l="1"/>
  <c r="B54" i="2" l="1"/>
  <c r="B55" i="2" l="1"/>
  <c r="B56" i="2" l="1"/>
  <c r="B57" i="2" l="1"/>
  <c r="B58" i="2" l="1"/>
  <c r="B59" i="2" l="1"/>
  <c r="B60" i="2" l="1"/>
  <c r="B61" i="2" l="1"/>
  <c r="B62" i="2" l="1"/>
  <c r="B63" i="2" l="1"/>
  <c r="B64" i="2" l="1"/>
  <c r="B65" i="2" l="1"/>
  <c r="B66" i="2" l="1"/>
  <c r="B67" i="2" l="1"/>
  <c r="B68" i="2" l="1"/>
  <c r="B69" i="2" l="1"/>
  <c r="B70" i="2" l="1"/>
  <c r="B71" i="2" l="1"/>
  <c r="B72" i="2" l="1"/>
  <c r="B73" i="2" l="1"/>
  <c r="B74" i="2" l="1"/>
  <c r="B75" i="2" l="1"/>
  <c r="B76" i="2" l="1"/>
  <c r="B77" i="2" l="1"/>
  <c r="B78" i="2" l="1"/>
  <c r="B79" i="2" l="1"/>
  <c r="B80" i="2" l="1"/>
  <c r="B81" i="2" l="1"/>
  <c r="B82" i="2" l="1"/>
  <c r="B83" i="2" l="1"/>
  <c r="B84" i="2" l="1"/>
  <c r="B85" i="2" l="1"/>
  <c r="B86" i="2" s="1"/>
  <c r="B87" i="2" l="1"/>
  <c r="B88" i="2" l="1"/>
  <c r="B89" i="2" l="1"/>
  <c r="B90" i="2" l="1"/>
  <c r="B91" i="2" l="1"/>
  <c r="B92" i="2" l="1"/>
  <c r="B93" i="2" l="1"/>
  <c r="B94" i="2" s="1"/>
  <c r="D95" i="2"/>
  <c r="B22" i="3" s="1"/>
  <c r="B23" i="3" s="1"/>
</calcChain>
</file>

<file path=xl/sharedStrings.xml><?xml version="1.0" encoding="utf-8"?>
<sst xmlns="http://schemas.openxmlformats.org/spreadsheetml/2006/main" count="29" uniqueCount="29">
  <si>
    <t>Trajanje obračuna (meseci)</t>
  </si>
  <si>
    <t>Datum</t>
  </si>
  <si>
    <t>Rezervirane nadomestne postelje</t>
  </si>
  <si>
    <t>OBRAČUNSKO OBDOBJE:</t>
  </si>
  <si>
    <t xml:space="preserve">NAZIV KROVNEGA IZVAJALCA DO: </t>
  </si>
  <si>
    <t>RIDO ŠTEVILKA KROVNEGA IZVAJALCA DO:</t>
  </si>
  <si>
    <t>NAZIV PE IZVAJALCA DO:</t>
  </si>
  <si>
    <t>RIDO ŠTEVILKA PE IZVAJALCA DO:</t>
  </si>
  <si>
    <t>Cena pavšala za 4. kategorije DO (EUR/dan)</t>
  </si>
  <si>
    <t xml:space="preserve">Zasedene nadomestne postelje </t>
  </si>
  <si>
    <t xml:space="preserve">Skupni plačljivi posteljni dnevi </t>
  </si>
  <si>
    <t xml:space="preserve">Skupaj plačljivi posteljni dnevi: </t>
  </si>
  <si>
    <t>Datum začetka obračuna</t>
  </si>
  <si>
    <t xml:space="preserve">Zadnji dan obračuna </t>
  </si>
  <si>
    <t>Skupno število dni v obračunu</t>
  </si>
  <si>
    <t>Zap. št.</t>
  </si>
  <si>
    <t xml:space="preserve">SKUPAJ ZA PLAČILO IZ PRORAČUNA </t>
  </si>
  <si>
    <t>Proste nadomestne postelje - plačljivi posteljni dnevi</t>
  </si>
  <si>
    <t>Skupna posteljna zmogljivost (število vseh postelj pri izvajalcu DO)</t>
  </si>
  <si>
    <t>Minimalna kvota posteljnih zmogljivosti za nadomestno oskrbo</t>
  </si>
  <si>
    <t xml:space="preserve">Maksimalna dopustna kvota posteljnih zmogljivosti za nadomestno oskrbo </t>
  </si>
  <si>
    <t xml:space="preserve">Delež financiranja iz proračuna </t>
  </si>
  <si>
    <t>Zasedene  postelje za nadomestno oskrbo iz začasne namestitve</t>
  </si>
  <si>
    <t>SKLIC</t>
  </si>
  <si>
    <t xml:space="preserve"> </t>
  </si>
  <si>
    <t>PRILOGA K RAČUNU IZVAJALCA DO ZA FINANCIRANJE PROSTIH POSTELJNIH ZMOGLJIVOSTI ZA NADOMESTNO OSKRBO  10-12/2026</t>
  </si>
  <si>
    <t>PRAVNA PODLAGA</t>
  </si>
  <si>
    <t>9. člen ZZUUIDO</t>
  </si>
  <si>
    <t>Dnevnik prostih posteljnih zmogjivosti za nadomestno oskrbo 10–12/2026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</si>
</sst>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1"/>
      <name val="Aptos Narrow"/>
      <family val="2"/>
    </font>
    <font>
      <sz val="11"/>
      <color theme="1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i/>
      <sz val="11"/>
      <color theme="1"/>
      <name val="Aptos Narrow"/>
      <family val="2"/>
    </font>
    <font>
      <b/>
      <sz val="12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rgb="FFE8EEF7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4" borderId="3" xfId="0" applyFont="1" applyFill="1" applyBorder="1" applyAlignment="1">
      <alignment horizontal="center" vertical="center" wrapText="1"/>
    </xf>
    <xf numFmtId="0" fontId="5" fillId="5" borderId="4" xfId="0" applyFont="1" applyFill="1" applyBorder="1"/>
    <xf numFmtId="0" fontId="3" fillId="5" borderId="2" xfId="0" applyFont="1" applyFill="1" applyBorder="1"/>
    <xf numFmtId="0" fontId="3" fillId="0" borderId="0" xfId="0" applyFont="1" applyAlignment="1">
      <alignment vertical="center"/>
    </xf>
    <xf numFmtId="0" fontId="3" fillId="3" borderId="0" xfId="0" applyFont="1" applyFill="1"/>
    <xf numFmtId="0" fontId="4" fillId="3" borderId="7" xfId="0" applyFont="1" applyFill="1" applyBorder="1"/>
    <xf numFmtId="1" fontId="3" fillId="3" borderId="6" xfId="0" applyNumberFormat="1" applyFont="1" applyFill="1" applyBorder="1" applyAlignment="1">
      <alignment horizontal="right"/>
    </xf>
    <xf numFmtId="14" fontId="3" fillId="3" borderId="5" xfId="0" applyNumberFormat="1" applyFont="1" applyFill="1" applyBorder="1" applyAlignment="1">
      <alignment horizontal="right"/>
    </xf>
    <xf numFmtId="0" fontId="3" fillId="0" borderId="13" xfId="0" applyFont="1" applyBorder="1"/>
    <xf numFmtId="0" fontId="7" fillId="5" borderId="12" xfId="0" applyFont="1" applyFill="1" applyBorder="1"/>
    <xf numFmtId="0" fontId="4" fillId="4" borderId="14" xfId="0" applyFont="1" applyFill="1" applyBorder="1" applyAlignment="1">
      <alignment horizontal="center" vertical="center" wrapText="1"/>
    </xf>
    <xf numFmtId="0" fontId="3" fillId="5" borderId="1" xfId="0" applyFont="1" applyFill="1" applyBorder="1"/>
    <xf numFmtId="0" fontId="3" fillId="3" borderId="0" xfId="0" applyFont="1" applyFill="1" applyAlignment="1">
      <alignment horizontal="right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/>
    <xf numFmtId="1" fontId="3" fillId="0" borderId="3" xfId="0" applyNumberFormat="1" applyFont="1" applyBorder="1"/>
    <xf numFmtId="0" fontId="3" fillId="3" borderId="8" xfId="0" applyFont="1" applyFill="1" applyBorder="1"/>
    <xf numFmtId="0" fontId="3" fillId="3" borderId="6" xfId="0" applyFont="1" applyFill="1" applyBorder="1"/>
    <xf numFmtId="14" fontId="3" fillId="3" borderId="0" xfId="0" applyNumberFormat="1" applyFont="1" applyFill="1" applyAlignment="1">
      <alignment horizontal="right"/>
    </xf>
    <xf numFmtId="1" fontId="3" fillId="3" borderId="0" xfId="0" applyNumberFormat="1" applyFont="1" applyFill="1" applyAlignment="1">
      <alignment horizontal="right"/>
    </xf>
    <xf numFmtId="0" fontId="3" fillId="3" borderId="9" xfId="0" applyFont="1" applyFill="1" applyBorder="1"/>
    <xf numFmtId="0" fontId="3" fillId="3" borderId="1" xfId="0" applyFont="1" applyFill="1" applyBorder="1" applyAlignment="1">
      <alignment horizontal="right"/>
    </xf>
    <xf numFmtId="1" fontId="3" fillId="2" borderId="3" xfId="0" applyNumberFormat="1" applyFont="1" applyFill="1" applyBorder="1" applyProtection="1">
      <protection locked="0"/>
    </xf>
    <xf numFmtId="0" fontId="4" fillId="0" borderId="0" xfId="0" applyFont="1"/>
    <xf numFmtId="14" fontId="3" fillId="3" borderId="8" xfId="0" applyNumberFormat="1" applyFont="1" applyFill="1" applyBorder="1" applyAlignment="1">
      <alignment horizontal="right"/>
    </xf>
    <xf numFmtId="14" fontId="3" fillId="3" borderId="6" xfId="0" applyNumberFormat="1" applyFont="1" applyFill="1" applyBorder="1" applyAlignment="1">
      <alignment horizontal="right"/>
    </xf>
    <xf numFmtId="0" fontId="0" fillId="3" borderId="6" xfId="0" applyFill="1" applyBorder="1"/>
    <xf numFmtId="0" fontId="3" fillId="3" borderId="9" xfId="0" applyFont="1" applyFill="1" applyBorder="1" applyAlignment="1">
      <alignment horizontal="right"/>
    </xf>
    <xf numFmtId="0" fontId="3" fillId="2" borderId="6" xfId="0" applyFont="1" applyFill="1" applyBorder="1" applyAlignment="1" applyProtection="1">
      <alignment horizontal="right"/>
      <protection locked="0"/>
    </xf>
    <xf numFmtId="0" fontId="3" fillId="3" borderId="6" xfId="0" applyFont="1" applyFill="1" applyBorder="1" applyAlignment="1">
      <alignment horizontal="right"/>
    </xf>
    <xf numFmtId="0" fontId="3" fillId="2" borderId="3" xfId="0" applyFont="1" applyFill="1" applyBorder="1" applyProtection="1">
      <protection locked="0"/>
    </xf>
    <xf numFmtId="164" fontId="7" fillId="5" borderId="12" xfId="0" applyNumberFormat="1" applyFont="1" applyFill="1" applyBorder="1" applyAlignment="1">
      <alignment horizontal="right" vertical="center"/>
    </xf>
    <xf numFmtId="0" fontId="3" fillId="5" borderId="12" xfId="0" applyFont="1" applyFill="1" applyBorder="1"/>
    <xf numFmtId="0" fontId="3" fillId="3" borderId="6" xfId="0" applyFont="1" applyFill="1" applyBorder="1"/>
    <xf numFmtId="0" fontId="0" fillId="3" borderId="0" xfId="0" applyFill="1"/>
    <xf numFmtId="164" fontId="4" fillId="3" borderId="6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right"/>
    </xf>
    <xf numFmtId="9" fontId="3" fillId="3" borderId="6" xfId="0" applyNumberFormat="1" applyFont="1" applyFill="1" applyBorder="1" applyAlignment="1">
      <alignment horizontal="right"/>
    </xf>
    <xf numFmtId="1" fontId="3" fillId="3" borderId="10" xfId="0" applyNumberFormat="1" applyFont="1" applyFill="1" applyBorder="1" applyAlignment="1">
      <alignment horizontal="right"/>
    </xf>
    <xf numFmtId="0" fontId="3" fillId="3" borderId="7" xfId="0" applyFont="1" applyFill="1" applyBorder="1" applyAlignment="1">
      <alignment horizontal="right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1" fontId="5" fillId="5" borderId="1" xfId="0" applyNumberFormat="1" applyFont="1" applyFill="1" applyBorder="1"/>
    <xf numFmtId="0" fontId="5" fillId="5" borderId="11" xfId="0" applyFont="1" applyFill="1" applyBorder="1"/>
    <xf numFmtId="0" fontId="5" fillId="0" borderId="0" xfId="0" applyFont="1" applyAlignment="1">
      <alignment horizontal="centerContinuous" vertical="center" wrapText="1"/>
    </xf>
  </cellXfs>
  <cellStyles count="1">
    <cellStyle name="Navadno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4"/>
  <sheetViews>
    <sheetView workbookViewId="0">
      <selection activeCell="C19" sqref="C19"/>
    </sheetView>
  </sheetViews>
  <sheetFormatPr defaultRowHeight="15" x14ac:dyDescent="0.25"/>
  <cols>
    <col min="1" max="1" width="40.5703125" customWidth="1"/>
    <col min="2" max="2" width="25.140625" customWidth="1"/>
    <col min="3" max="3" width="20.5703125" customWidth="1"/>
    <col min="4" max="4" width="8.140625" customWidth="1"/>
    <col min="5" max="5" width="29" customWidth="1"/>
  </cols>
  <sheetData>
    <row r="1" spans="1:8" ht="14.45" customHeight="1" x14ac:dyDescent="0.25">
      <c r="A1" s="52" t="s">
        <v>25</v>
      </c>
      <c r="B1" s="52"/>
      <c r="C1" s="52"/>
      <c r="D1" s="52"/>
      <c r="E1" s="52"/>
      <c r="F1" s="3"/>
      <c r="G1" s="3"/>
      <c r="H1" s="3"/>
    </row>
    <row r="2" spans="1:8" x14ac:dyDescent="0.25">
      <c r="A2" s="47"/>
      <c r="B2" s="47"/>
      <c r="C2" s="47"/>
      <c r="D2" s="47"/>
      <c r="E2" s="47"/>
      <c r="F2" s="3"/>
      <c r="G2" s="3"/>
      <c r="H2" s="3"/>
    </row>
    <row r="3" spans="1:8" x14ac:dyDescent="0.25">
      <c r="A3" s="7"/>
      <c r="B3" s="7"/>
      <c r="C3" s="7"/>
      <c r="D3" s="7"/>
      <c r="E3" s="7"/>
      <c r="F3" s="3"/>
      <c r="G3" s="3"/>
      <c r="H3" s="3"/>
    </row>
    <row r="4" spans="1:8" x14ac:dyDescent="0.25">
      <c r="A4" s="7" t="s">
        <v>4</v>
      </c>
      <c r="B4" s="48"/>
      <c r="C4" s="48"/>
      <c r="D4" s="48"/>
      <c r="E4" s="48"/>
      <c r="F4" s="3"/>
      <c r="G4" s="3"/>
      <c r="H4" s="3"/>
    </row>
    <row r="5" spans="1:8" x14ac:dyDescent="0.25">
      <c r="A5" s="7" t="s">
        <v>5</v>
      </c>
      <c r="B5" s="44"/>
      <c r="C5" s="45"/>
      <c r="D5" s="45"/>
      <c r="E5" s="45"/>
      <c r="F5" s="3"/>
      <c r="G5" s="3"/>
      <c r="H5" s="3"/>
    </row>
    <row r="6" spans="1:8" x14ac:dyDescent="0.25">
      <c r="A6" s="7" t="s">
        <v>6</v>
      </c>
      <c r="B6" s="44"/>
      <c r="C6" s="45"/>
      <c r="D6" s="45"/>
      <c r="E6" s="45"/>
      <c r="F6" s="3"/>
      <c r="G6" s="3"/>
      <c r="H6" s="3"/>
    </row>
    <row r="7" spans="1:8" x14ac:dyDescent="0.25">
      <c r="A7" s="7" t="s">
        <v>7</v>
      </c>
      <c r="B7" s="44"/>
      <c r="C7" s="45"/>
      <c r="D7" s="45"/>
      <c r="E7" s="45"/>
      <c r="F7" s="3"/>
      <c r="G7" s="3"/>
      <c r="H7" s="3"/>
    </row>
    <row r="8" spans="1:8" x14ac:dyDescent="0.25">
      <c r="A8" s="7" t="s">
        <v>3</v>
      </c>
      <c r="B8" s="49" t="str">
        <f>TEXT(C13,"dd.mm.yyyy")&amp;" do "&amp;TEXT(C14,"dd.mm.yyyy")</f>
        <v>01.10.2026 do 31.12.2026</v>
      </c>
      <c r="C8" s="49"/>
      <c r="D8" s="49"/>
      <c r="E8" s="49"/>
      <c r="F8" s="3"/>
      <c r="G8" s="3"/>
      <c r="H8" s="3"/>
    </row>
    <row r="9" spans="1:8" x14ac:dyDescent="0.25">
      <c r="A9" s="7" t="s">
        <v>26</v>
      </c>
      <c r="B9" s="46" t="s">
        <v>27</v>
      </c>
      <c r="C9" s="46"/>
      <c r="D9" s="46"/>
      <c r="E9" s="46"/>
      <c r="F9" s="3"/>
      <c r="G9" s="3"/>
      <c r="H9" s="3"/>
    </row>
    <row r="10" spans="1:8" x14ac:dyDescent="0.25">
      <c r="A10" s="27" t="s">
        <v>23</v>
      </c>
      <c r="B10" s="44"/>
      <c r="C10" s="45"/>
      <c r="D10" s="45"/>
      <c r="E10" s="45"/>
      <c r="F10" s="3"/>
      <c r="G10" s="3"/>
      <c r="H10" s="3"/>
    </row>
    <row r="11" spans="1:8" x14ac:dyDescent="0.25">
      <c r="A11" s="2"/>
      <c r="B11" s="3"/>
      <c r="C11" s="3"/>
      <c r="D11" s="3"/>
      <c r="E11" s="3"/>
      <c r="F11" s="3"/>
      <c r="G11" s="3"/>
      <c r="H11" s="3"/>
    </row>
    <row r="12" spans="1:8" x14ac:dyDescent="0.25">
      <c r="A12" s="3"/>
      <c r="B12" s="3"/>
      <c r="C12" s="3"/>
      <c r="D12" s="3"/>
      <c r="E12" s="3"/>
      <c r="F12" s="3"/>
      <c r="G12" s="3"/>
      <c r="H12" s="3" t="s">
        <v>24</v>
      </c>
    </row>
    <row r="13" spans="1:8" x14ac:dyDescent="0.25">
      <c r="A13" s="20" t="s">
        <v>12</v>
      </c>
      <c r="B13" s="11"/>
      <c r="C13" s="28">
        <v>46296</v>
      </c>
      <c r="D13" s="3"/>
      <c r="E13" s="3"/>
      <c r="F13" s="3"/>
      <c r="G13" s="3"/>
      <c r="H13" s="3"/>
    </row>
    <row r="14" spans="1:8" x14ac:dyDescent="0.25">
      <c r="A14" s="21" t="s">
        <v>13</v>
      </c>
      <c r="B14" s="22"/>
      <c r="C14" s="29">
        <v>46387</v>
      </c>
      <c r="D14" s="3"/>
      <c r="E14" s="3"/>
      <c r="F14" s="3"/>
      <c r="G14" s="3"/>
      <c r="H14" s="3"/>
    </row>
    <row r="15" spans="1:8" x14ac:dyDescent="0.25">
      <c r="A15" s="21" t="s">
        <v>0</v>
      </c>
      <c r="B15" s="23"/>
      <c r="C15" s="10">
        <v>3</v>
      </c>
      <c r="D15" s="3"/>
      <c r="E15" s="3"/>
      <c r="F15" s="3"/>
      <c r="G15" s="3"/>
      <c r="H15" s="3"/>
    </row>
    <row r="16" spans="1:8" x14ac:dyDescent="0.25">
      <c r="A16" s="37" t="s">
        <v>14</v>
      </c>
      <c r="B16" s="38"/>
      <c r="C16" s="30">
        <f>(C14-C13)+1</f>
        <v>92</v>
      </c>
      <c r="D16" s="3"/>
      <c r="E16" s="3"/>
      <c r="F16" s="3"/>
      <c r="G16" s="3"/>
      <c r="H16" s="3"/>
    </row>
    <row r="17" spans="1:8" x14ac:dyDescent="0.25">
      <c r="A17" s="21" t="s">
        <v>18</v>
      </c>
      <c r="B17" s="16"/>
      <c r="C17" s="32">
        <v>450</v>
      </c>
      <c r="D17" s="3"/>
      <c r="E17" s="3"/>
      <c r="F17" s="3"/>
      <c r="G17" s="3"/>
      <c r="H17" s="3"/>
    </row>
    <row r="18" spans="1:8" x14ac:dyDescent="0.25">
      <c r="A18" s="21" t="s">
        <v>19</v>
      </c>
      <c r="B18" s="16"/>
      <c r="C18" s="33">
        <f>IF(C17&lt;=300,1,IF(C17&lt;=400,2,IF(C17&lt;=600,3,IF(C17&lt;=800,4,IF(C17&gt;800,5,5)))))</f>
        <v>3</v>
      </c>
      <c r="D18" s="3"/>
      <c r="E18" s="3"/>
      <c r="F18" s="3"/>
      <c r="G18" s="3"/>
      <c r="H18" s="3"/>
    </row>
    <row r="19" spans="1:8" x14ac:dyDescent="0.25">
      <c r="A19" s="24" t="s">
        <v>20</v>
      </c>
      <c r="B19" s="25"/>
      <c r="C19" s="31">
        <v>7</v>
      </c>
      <c r="D19" s="3"/>
      <c r="E19" s="3"/>
      <c r="F19" s="3"/>
      <c r="G19" s="3"/>
      <c r="H19" s="3"/>
    </row>
    <row r="20" spans="1:8" x14ac:dyDescent="0.25">
      <c r="A20" s="8" t="s">
        <v>8</v>
      </c>
      <c r="B20" s="39">
        <v>50.43</v>
      </c>
      <c r="C20" s="40"/>
      <c r="D20" s="12"/>
      <c r="E20" s="3"/>
      <c r="F20" s="3"/>
      <c r="G20" s="3"/>
      <c r="H20" s="3"/>
    </row>
    <row r="21" spans="1:8" x14ac:dyDescent="0.25">
      <c r="A21" s="8" t="s">
        <v>21</v>
      </c>
      <c r="B21" s="41">
        <v>0.7</v>
      </c>
      <c r="C21" s="40"/>
      <c r="D21" s="12"/>
      <c r="E21" s="3"/>
      <c r="F21" s="3"/>
      <c r="G21" s="3"/>
      <c r="H21" s="3"/>
    </row>
    <row r="22" spans="1:8" ht="15.75" thickBot="1" x14ac:dyDescent="0.3">
      <c r="A22" s="9" t="s">
        <v>10</v>
      </c>
      <c r="B22" s="42">
        <f>'Dnevnik zasedenosti  '!D95</f>
        <v>0</v>
      </c>
      <c r="C22" s="43"/>
      <c r="D22" s="12"/>
      <c r="E22" s="3"/>
      <c r="F22" s="3"/>
      <c r="G22" s="3"/>
      <c r="H22" s="3"/>
    </row>
    <row r="23" spans="1:8" ht="15.6" customHeight="1" thickBot="1" x14ac:dyDescent="0.3">
      <c r="A23" s="13" t="s">
        <v>16</v>
      </c>
      <c r="B23" s="35">
        <f>B20*B21*B22</f>
        <v>0</v>
      </c>
      <c r="C23" s="36"/>
      <c r="D23" s="12"/>
      <c r="E23" s="3"/>
      <c r="F23" s="3"/>
      <c r="G23" s="3"/>
      <c r="H23" s="3"/>
    </row>
    <row r="24" spans="1:8" ht="15.75" thickTop="1" x14ac:dyDescent="0.25">
      <c r="A24" s="3"/>
      <c r="B24" s="3"/>
      <c r="C24" s="3"/>
      <c r="D24" s="3"/>
      <c r="E24" s="3"/>
      <c r="F24" s="3"/>
      <c r="G24" s="3"/>
      <c r="H24" s="3"/>
    </row>
    <row r="25" spans="1:8" x14ac:dyDescent="0.25">
      <c r="A25" s="2"/>
      <c r="B25" s="3"/>
      <c r="C25" s="3"/>
      <c r="D25" s="3"/>
      <c r="E25" s="3"/>
      <c r="F25" s="3"/>
      <c r="G25" s="3"/>
      <c r="H25" s="3"/>
    </row>
    <row r="26" spans="1:8" x14ac:dyDescent="0.25">
      <c r="A26" s="3"/>
      <c r="B26" s="3"/>
      <c r="C26" s="3"/>
      <c r="D26" s="3"/>
      <c r="E26" s="3"/>
      <c r="F26" s="3"/>
      <c r="G26" s="3"/>
      <c r="H26" s="3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32" spans="1:8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</sheetData>
  <mergeCells count="13">
    <mergeCell ref="B10:E10"/>
    <mergeCell ref="B9:E9"/>
    <mergeCell ref="A2:E2"/>
    <mergeCell ref="B4:E4"/>
    <mergeCell ref="B5:E5"/>
    <mergeCell ref="B8:E8"/>
    <mergeCell ref="B6:E6"/>
    <mergeCell ref="B7:E7"/>
    <mergeCell ref="B23:C23"/>
    <mergeCell ref="A16:B16"/>
    <mergeCell ref="B20:C20"/>
    <mergeCell ref="B21:C21"/>
    <mergeCell ref="B22:C22"/>
  </mergeCells>
  <dataValidations count="1">
    <dataValidation type="list" allowBlank="1" showInputMessage="1" showErrorMessage="1" sqref="B10:E10" xr:uid="{9F0A5A45-04BC-466E-B09E-72FEA385FDBD}">
      <formula1>"C2720-26-020008,C2720-26-020009  "</formula1>
    </dataValidation>
  </dataValidation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5"/>
  <sheetViews>
    <sheetView tabSelected="1" zoomScaleNormal="100" workbookViewId="0">
      <selection activeCell="D4" sqref="D4"/>
    </sheetView>
  </sheetViews>
  <sheetFormatPr defaultRowHeight="15" x14ac:dyDescent="0.25"/>
  <cols>
    <col min="1" max="1" width="9" style="1" bestFit="1" customWidth="1"/>
    <col min="2" max="2" width="11.5703125" style="1" bestFit="1" customWidth="1"/>
    <col min="3" max="3" width="12.7109375" style="1" customWidth="1"/>
    <col min="4" max="4" width="13" style="1" customWidth="1"/>
    <col min="5" max="5" width="17.42578125" style="1" customWidth="1"/>
    <col min="6" max="6" width="19.85546875" customWidth="1"/>
    <col min="8" max="8" width="0" hidden="1" customWidth="1"/>
    <col min="9" max="9" width="2" hidden="1" customWidth="1"/>
    <col min="10" max="10" width="0" hidden="1" customWidth="1"/>
  </cols>
  <sheetData>
    <row r="1" spans="1:9" ht="15.6" customHeight="1" x14ac:dyDescent="0.25">
      <c r="A1" s="2" t="s">
        <v>28</v>
      </c>
      <c r="B1" s="3"/>
      <c r="C1" s="3"/>
      <c r="D1" s="3"/>
      <c r="E1" s="3"/>
      <c r="F1" s="3"/>
    </row>
    <row r="2" spans="1:9" ht="15.6" customHeight="1" x14ac:dyDescent="0.25">
      <c r="A2" s="2"/>
      <c r="B2" s="3"/>
      <c r="C2" s="3"/>
      <c r="D2" s="3"/>
      <c r="E2" s="3"/>
      <c r="F2" s="3"/>
    </row>
    <row r="3" spans="1:9" ht="64.5" customHeight="1" x14ac:dyDescent="0.25">
      <c r="A3" s="4" t="s">
        <v>15</v>
      </c>
      <c r="B3" s="4" t="s">
        <v>1</v>
      </c>
      <c r="C3" s="14" t="s">
        <v>2</v>
      </c>
      <c r="D3" s="14" t="s">
        <v>9</v>
      </c>
      <c r="E3" s="14" t="s">
        <v>17</v>
      </c>
      <c r="F3" s="14" t="s">
        <v>22</v>
      </c>
    </row>
    <row r="4" spans="1:9" x14ac:dyDescent="0.25">
      <c r="A4" s="17">
        <v>1</v>
      </c>
      <c r="B4" s="18">
        <f>'Specifikacija '!C13</f>
        <v>46296</v>
      </c>
      <c r="C4" s="26"/>
      <c r="D4" s="26"/>
      <c r="E4" s="19">
        <f>IF(C4="",0,MAX(0,MIN(C4,$I$4)-N(D4)-N(F4)))</f>
        <v>0</v>
      </c>
      <c r="F4" s="34"/>
      <c r="I4">
        <f>'Specifikacija '!C18</f>
        <v>3</v>
      </c>
    </row>
    <row r="5" spans="1:9" x14ac:dyDescent="0.25">
      <c r="A5" s="17">
        <v>2</v>
      </c>
      <c r="B5" s="18">
        <f t="shared" ref="B5:B36" si="0">B4+1</f>
        <v>46297</v>
      </c>
      <c r="C5" s="26"/>
      <c r="D5" s="26"/>
      <c r="E5" s="19">
        <f t="shared" ref="E5:E68" si="1">IF(C5="",0,MAX(0,MIN(C5,$I$4)-N(D5)-N(F5)))</f>
        <v>0</v>
      </c>
      <c r="F5" s="34"/>
    </row>
    <row r="6" spans="1:9" x14ac:dyDescent="0.25">
      <c r="A6" s="17">
        <v>3</v>
      </c>
      <c r="B6" s="18">
        <f t="shared" si="0"/>
        <v>46298</v>
      </c>
      <c r="C6" s="26"/>
      <c r="D6" s="26"/>
      <c r="E6" s="19">
        <f t="shared" si="1"/>
        <v>0</v>
      </c>
      <c r="F6" s="34"/>
    </row>
    <row r="7" spans="1:9" x14ac:dyDescent="0.25">
      <c r="A7" s="17">
        <v>4</v>
      </c>
      <c r="B7" s="18">
        <f t="shared" si="0"/>
        <v>46299</v>
      </c>
      <c r="C7" s="26"/>
      <c r="D7" s="26"/>
      <c r="E7" s="19">
        <f t="shared" si="1"/>
        <v>0</v>
      </c>
      <c r="F7" s="34"/>
    </row>
    <row r="8" spans="1:9" x14ac:dyDescent="0.25">
      <c r="A8" s="17">
        <v>5</v>
      </c>
      <c r="B8" s="18">
        <f t="shared" si="0"/>
        <v>46300</v>
      </c>
      <c r="C8" s="26"/>
      <c r="D8" s="26"/>
      <c r="E8" s="19">
        <f t="shared" si="1"/>
        <v>0</v>
      </c>
      <c r="F8" s="34"/>
    </row>
    <row r="9" spans="1:9" x14ac:dyDescent="0.25">
      <c r="A9" s="17">
        <v>6</v>
      </c>
      <c r="B9" s="18">
        <f t="shared" si="0"/>
        <v>46301</v>
      </c>
      <c r="C9" s="26"/>
      <c r="D9" s="26"/>
      <c r="E9" s="19">
        <f t="shared" si="1"/>
        <v>0</v>
      </c>
      <c r="F9" s="34"/>
    </row>
    <row r="10" spans="1:9" x14ac:dyDescent="0.25">
      <c r="A10" s="17">
        <v>7</v>
      </c>
      <c r="B10" s="18">
        <f t="shared" si="0"/>
        <v>46302</v>
      </c>
      <c r="C10" s="26"/>
      <c r="D10" s="26"/>
      <c r="E10" s="19">
        <f t="shared" si="1"/>
        <v>0</v>
      </c>
      <c r="F10" s="34"/>
    </row>
    <row r="11" spans="1:9" x14ac:dyDescent="0.25">
      <c r="A11" s="17">
        <v>8</v>
      </c>
      <c r="B11" s="18">
        <f t="shared" si="0"/>
        <v>46303</v>
      </c>
      <c r="C11" s="26"/>
      <c r="D11" s="26"/>
      <c r="E11" s="19">
        <f t="shared" si="1"/>
        <v>0</v>
      </c>
      <c r="F11" s="34"/>
    </row>
    <row r="12" spans="1:9" x14ac:dyDescent="0.25">
      <c r="A12" s="17">
        <v>9</v>
      </c>
      <c r="B12" s="18">
        <f t="shared" si="0"/>
        <v>46304</v>
      </c>
      <c r="C12" s="26"/>
      <c r="D12" s="26"/>
      <c r="E12" s="19">
        <f t="shared" si="1"/>
        <v>0</v>
      </c>
      <c r="F12" s="34"/>
    </row>
    <row r="13" spans="1:9" x14ac:dyDescent="0.25">
      <c r="A13" s="17">
        <v>10</v>
      </c>
      <c r="B13" s="18">
        <f t="shared" si="0"/>
        <v>46305</v>
      </c>
      <c r="C13" s="26"/>
      <c r="D13" s="26"/>
      <c r="E13" s="19">
        <f t="shared" si="1"/>
        <v>0</v>
      </c>
      <c r="F13" s="34"/>
    </row>
    <row r="14" spans="1:9" x14ac:dyDescent="0.25">
      <c r="A14" s="17">
        <v>11</v>
      </c>
      <c r="B14" s="18">
        <f t="shared" si="0"/>
        <v>46306</v>
      </c>
      <c r="C14" s="26"/>
      <c r="D14" s="26"/>
      <c r="E14" s="19">
        <f t="shared" si="1"/>
        <v>0</v>
      </c>
      <c r="F14" s="34"/>
    </row>
    <row r="15" spans="1:9" x14ac:dyDescent="0.25">
      <c r="A15" s="17">
        <v>12</v>
      </c>
      <c r="B15" s="18">
        <f t="shared" si="0"/>
        <v>46307</v>
      </c>
      <c r="C15" s="26"/>
      <c r="D15" s="26"/>
      <c r="E15" s="19">
        <f t="shared" si="1"/>
        <v>0</v>
      </c>
      <c r="F15" s="34"/>
    </row>
    <row r="16" spans="1:9" x14ac:dyDescent="0.25">
      <c r="A16" s="17">
        <v>13</v>
      </c>
      <c r="B16" s="18">
        <f t="shared" si="0"/>
        <v>46308</v>
      </c>
      <c r="C16" s="26"/>
      <c r="D16" s="26"/>
      <c r="E16" s="19">
        <f t="shared" si="1"/>
        <v>0</v>
      </c>
      <c r="F16" s="34"/>
    </row>
    <row r="17" spans="1:6" x14ac:dyDescent="0.25">
      <c r="A17" s="17">
        <v>14</v>
      </c>
      <c r="B17" s="18">
        <f t="shared" si="0"/>
        <v>46309</v>
      </c>
      <c r="C17" s="26"/>
      <c r="D17" s="26"/>
      <c r="E17" s="19">
        <f t="shared" si="1"/>
        <v>0</v>
      </c>
      <c r="F17" s="34"/>
    </row>
    <row r="18" spans="1:6" x14ac:dyDescent="0.25">
      <c r="A18" s="17">
        <v>15</v>
      </c>
      <c r="B18" s="18">
        <f t="shared" si="0"/>
        <v>46310</v>
      </c>
      <c r="C18" s="26"/>
      <c r="D18" s="26"/>
      <c r="E18" s="19">
        <f t="shared" si="1"/>
        <v>0</v>
      </c>
      <c r="F18" s="34"/>
    </row>
    <row r="19" spans="1:6" x14ac:dyDescent="0.25">
      <c r="A19" s="17">
        <v>16</v>
      </c>
      <c r="B19" s="18">
        <f t="shared" si="0"/>
        <v>46311</v>
      </c>
      <c r="C19" s="26"/>
      <c r="D19" s="26"/>
      <c r="E19" s="19">
        <f t="shared" si="1"/>
        <v>0</v>
      </c>
      <c r="F19" s="34"/>
    </row>
    <row r="20" spans="1:6" x14ac:dyDescent="0.25">
      <c r="A20" s="17">
        <v>17</v>
      </c>
      <c r="B20" s="18">
        <f t="shared" si="0"/>
        <v>46312</v>
      </c>
      <c r="C20" s="26"/>
      <c r="D20" s="26"/>
      <c r="E20" s="19">
        <f t="shared" si="1"/>
        <v>0</v>
      </c>
      <c r="F20" s="34"/>
    </row>
    <row r="21" spans="1:6" x14ac:dyDescent="0.25">
      <c r="A21" s="17">
        <v>18</v>
      </c>
      <c r="B21" s="18">
        <f t="shared" si="0"/>
        <v>46313</v>
      </c>
      <c r="C21" s="26"/>
      <c r="D21" s="26"/>
      <c r="E21" s="19">
        <f t="shared" si="1"/>
        <v>0</v>
      </c>
      <c r="F21" s="34"/>
    </row>
    <row r="22" spans="1:6" x14ac:dyDescent="0.25">
      <c r="A22" s="17">
        <v>19</v>
      </c>
      <c r="B22" s="18">
        <f t="shared" si="0"/>
        <v>46314</v>
      </c>
      <c r="C22" s="26"/>
      <c r="D22" s="26"/>
      <c r="E22" s="19">
        <f t="shared" si="1"/>
        <v>0</v>
      </c>
      <c r="F22" s="34"/>
    </row>
    <row r="23" spans="1:6" x14ac:dyDescent="0.25">
      <c r="A23" s="17">
        <v>20</v>
      </c>
      <c r="B23" s="18">
        <f t="shared" si="0"/>
        <v>46315</v>
      </c>
      <c r="C23" s="26"/>
      <c r="D23" s="26"/>
      <c r="E23" s="19">
        <f t="shared" si="1"/>
        <v>0</v>
      </c>
      <c r="F23" s="34"/>
    </row>
    <row r="24" spans="1:6" x14ac:dyDescent="0.25">
      <c r="A24" s="17">
        <v>21</v>
      </c>
      <c r="B24" s="18">
        <f t="shared" si="0"/>
        <v>46316</v>
      </c>
      <c r="C24" s="26"/>
      <c r="D24" s="26"/>
      <c r="E24" s="19">
        <f t="shared" si="1"/>
        <v>0</v>
      </c>
      <c r="F24" s="34"/>
    </row>
    <row r="25" spans="1:6" x14ac:dyDescent="0.25">
      <c r="A25" s="17">
        <v>22</v>
      </c>
      <c r="B25" s="18">
        <f t="shared" si="0"/>
        <v>46317</v>
      </c>
      <c r="C25" s="26"/>
      <c r="D25" s="26"/>
      <c r="E25" s="19">
        <f t="shared" si="1"/>
        <v>0</v>
      </c>
      <c r="F25" s="34"/>
    </row>
    <row r="26" spans="1:6" x14ac:dyDescent="0.25">
      <c r="A26" s="17">
        <v>23</v>
      </c>
      <c r="B26" s="18">
        <f t="shared" si="0"/>
        <v>46318</v>
      </c>
      <c r="C26" s="26"/>
      <c r="D26" s="26"/>
      <c r="E26" s="19">
        <f t="shared" si="1"/>
        <v>0</v>
      </c>
      <c r="F26" s="34"/>
    </row>
    <row r="27" spans="1:6" x14ac:dyDescent="0.25">
      <c r="A27" s="17">
        <v>24</v>
      </c>
      <c r="B27" s="18">
        <f t="shared" si="0"/>
        <v>46319</v>
      </c>
      <c r="C27" s="26"/>
      <c r="D27" s="26"/>
      <c r="E27" s="19">
        <f t="shared" si="1"/>
        <v>0</v>
      </c>
      <c r="F27" s="34"/>
    </row>
    <row r="28" spans="1:6" x14ac:dyDescent="0.25">
      <c r="A28" s="17">
        <v>25</v>
      </c>
      <c r="B28" s="18">
        <f t="shared" si="0"/>
        <v>46320</v>
      </c>
      <c r="C28" s="26"/>
      <c r="D28" s="26"/>
      <c r="E28" s="19">
        <f t="shared" si="1"/>
        <v>0</v>
      </c>
      <c r="F28" s="34"/>
    </row>
    <row r="29" spans="1:6" x14ac:dyDescent="0.25">
      <c r="A29" s="17">
        <v>26</v>
      </c>
      <c r="B29" s="18">
        <f t="shared" si="0"/>
        <v>46321</v>
      </c>
      <c r="C29" s="26"/>
      <c r="D29" s="26"/>
      <c r="E29" s="19">
        <f t="shared" si="1"/>
        <v>0</v>
      </c>
      <c r="F29" s="34"/>
    </row>
    <row r="30" spans="1:6" x14ac:dyDescent="0.25">
      <c r="A30" s="17">
        <v>27</v>
      </c>
      <c r="B30" s="18">
        <f t="shared" si="0"/>
        <v>46322</v>
      </c>
      <c r="C30" s="26"/>
      <c r="D30" s="26"/>
      <c r="E30" s="19">
        <f t="shared" si="1"/>
        <v>0</v>
      </c>
      <c r="F30" s="34"/>
    </row>
    <row r="31" spans="1:6" x14ac:dyDescent="0.25">
      <c r="A31" s="17">
        <v>28</v>
      </c>
      <c r="B31" s="18">
        <f t="shared" si="0"/>
        <v>46323</v>
      </c>
      <c r="C31" s="26"/>
      <c r="D31" s="26"/>
      <c r="E31" s="19">
        <f t="shared" si="1"/>
        <v>0</v>
      </c>
      <c r="F31" s="34"/>
    </row>
    <row r="32" spans="1:6" x14ac:dyDescent="0.25">
      <c r="A32" s="17">
        <v>29</v>
      </c>
      <c r="B32" s="18">
        <f t="shared" si="0"/>
        <v>46324</v>
      </c>
      <c r="C32" s="26"/>
      <c r="D32" s="26"/>
      <c r="E32" s="19">
        <f t="shared" si="1"/>
        <v>0</v>
      </c>
      <c r="F32" s="34"/>
    </row>
    <row r="33" spans="1:6" x14ac:dyDescent="0.25">
      <c r="A33" s="17">
        <v>30</v>
      </c>
      <c r="B33" s="18">
        <f t="shared" si="0"/>
        <v>46325</v>
      </c>
      <c r="C33" s="26"/>
      <c r="D33" s="26"/>
      <c r="E33" s="19">
        <f t="shared" si="1"/>
        <v>0</v>
      </c>
      <c r="F33" s="34"/>
    </row>
    <row r="34" spans="1:6" x14ac:dyDescent="0.25">
      <c r="A34" s="17">
        <v>31</v>
      </c>
      <c r="B34" s="18">
        <f t="shared" si="0"/>
        <v>46326</v>
      </c>
      <c r="C34" s="26"/>
      <c r="D34" s="26"/>
      <c r="E34" s="19">
        <f t="shared" si="1"/>
        <v>0</v>
      </c>
      <c r="F34" s="34"/>
    </row>
    <row r="35" spans="1:6" x14ac:dyDescent="0.25">
      <c r="A35" s="17">
        <v>32</v>
      </c>
      <c r="B35" s="18">
        <f t="shared" si="0"/>
        <v>46327</v>
      </c>
      <c r="C35" s="26"/>
      <c r="D35" s="26"/>
      <c r="E35" s="19">
        <f t="shared" si="1"/>
        <v>0</v>
      </c>
      <c r="F35" s="34"/>
    </row>
    <row r="36" spans="1:6" x14ac:dyDescent="0.25">
      <c r="A36" s="17">
        <v>33</v>
      </c>
      <c r="B36" s="18">
        <f t="shared" si="0"/>
        <v>46328</v>
      </c>
      <c r="C36" s="26"/>
      <c r="D36" s="26"/>
      <c r="E36" s="19">
        <f t="shared" si="1"/>
        <v>0</v>
      </c>
      <c r="F36" s="34"/>
    </row>
    <row r="37" spans="1:6" x14ac:dyDescent="0.25">
      <c r="A37" s="17">
        <v>34</v>
      </c>
      <c r="B37" s="18">
        <f t="shared" ref="B37:B68" si="2">B36+1</f>
        <v>46329</v>
      </c>
      <c r="C37" s="26"/>
      <c r="D37" s="26"/>
      <c r="E37" s="19">
        <f t="shared" si="1"/>
        <v>0</v>
      </c>
      <c r="F37" s="34"/>
    </row>
    <row r="38" spans="1:6" x14ac:dyDescent="0.25">
      <c r="A38" s="17">
        <v>35</v>
      </c>
      <c r="B38" s="18">
        <f t="shared" si="2"/>
        <v>46330</v>
      </c>
      <c r="C38" s="26"/>
      <c r="D38" s="26"/>
      <c r="E38" s="19">
        <f t="shared" si="1"/>
        <v>0</v>
      </c>
      <c r="F38" s="34"/>
    </row>
    <row r="39" spans="1:6" x14ac:dyDescent="0.25">
      <c r="A39" s="17">
        <v>36</v>
      </c>
      <c r="B39" s="18">
        <f t="shared" si="2"/>
        <v>46331</v>
      </c>
      <c r="C39" s="26"/>
      <c r="D39" s="26"/>
      <c r="E39" s="19">
        <f t="shared" si="1"/>
        <v>0</v>
      </c>
      <c r="F39" s="34"/>
    </row>
    <row r="40" spans="1:6" x14ac:dyDescent="0.25">
      <c r="A40" s="17">
        <v>37</v>
      </c>
      <c r="B40" s="18">
        <f t="shared" si="2"/>
        <v>46332</v>
      </c>
      <c r="C40" s="26"/>
      <c r="D40" s="26"/>
      <c r="E40" s="19">
        <f t="shared" si="1"/>
        <v>0</v>
      </c>
      <c r="F40" s="34"/>
    </row>
    <row r="41" spans="1:6" x14ac:dyDescent="0.25">
      <c r="A41" s="17">
        <v>38</v>
      </c>
      <c r="B41" s="18">
        <f t="shared" si="2"/>
        <v>46333</v>
      </c>
      <c r="C41" s="26"/>
      <c r="D41" s="26"/>
      <c r="E41" s="19">
        <f t="shared" si="1"/>
        <v>0</v>
      </c>
      <c r="F41" s="34"/>
    </row>
    <row r="42" spans="1:6" x14ac:dyDescent="0.25">
      <c r="A42" s="17">
        <v>39</v>
      </c>
      <c r="B42" s="18">
        <f t="shared" si="2"/>
        <v>46334</v>
      </c>
      <c r="C42" s="26"/>
      <c r="D42" s="26"/>
      <c r="E42" s="19">
        <f t="shared" si="1"/>
        <v>0</v>
      </c>
      <c r="F42" s="34"/>
    </row>
    <row r="43" spans="1:6" x14ac:dyDescent="0.25">
      <c r="A43" s="17">
        <v>40</v>
      </c>
      <c r="B43" s="18">
        <f t="shared" si="2"/>
        <v>46335</v>
      </c>
      <c r="C43" s="26"/>
      <c r="D43" s="26"/>
      <c r="E43" s="19">
        <f t="shared" si="1"/>
        <v>0</v>
      </c>
      <c r="F43" s="34"/>
    </row>
    <row r="44" spans="1:6" x14ac:dyDescent="0.25">
      <c r="A44" s="17">
        <v>41</v>
      </c>
      <c r="B44" s="18">
        <f t="shared" si="2"/>
        <v>46336</v>
      </c>
      <c r="C44" s="26"/>
      <c r="D44" s="26"/>
      <c r="E44" s="19">
        <f t="shared" si="1"/>
        <v>0</v>
      </c>
      <c r="F44" s="34"/>
    </row>
    <row r="45" spans="1:6" x14ac:dyDescent="0.25">
      <c r="A45" s="17">
        <v>42</v>
      </c>
      <c r="B45" s="18">
        <f t="shared" si="2"/>
        <v>46337</v>
      </c>
      <c r="C45" s="26"/>
      <c r="D45" s="26"/>
      <c r="E45" s="19">
        <f t="shared" si="1"/>
        <v>0</v>
      </c>
      <c r="F45" s="34"/>
    </row>
    <row r="46" spans="1:6" x14ac:dyDescent="0.25">
      <c r="A46" s="17">
        <v>43</v>
      </c>
      <c r="B46" s="18">
        <f t="shared" si="2"/>
        <v>46338</v>
      </c>
      <c r="C46" s="26"/>
      <c r="D46" s="26"/>
      <c r="E46" s="19">
        <f t="shared" si="1"/>
        <v>0</v>
      </c>
      <c r="F46" s="34"/>
    </row>
    <row r="47" spans="1:6" x14ac:dyDescent="0.25">
      <c r="A47" s="17">
        <v>44</v>
      </c>
      <c r="B47" s="18">
        <f t="shared" si="2"/>
        <v>46339</v>
      </c>
      <c r="C47" s="26"/>
      <c r="D47" s="26"/>
      <c r="E47" s="19">
        <f t="shared" si="1"/>
        <v>0</v>
      </c>
      <c r="F47" s="34"/>
    </row>
    <row r="48" spans="1:6" x14ac:dyDescent="0.25">
      <c r="A48" s="17">
        <v>45</v>
      </c>
      <c r="B48" s="18">
        <f t="shared" si="2"/>
        <v>46340</v>
      </c>
      <c r="C48" s="26"/>
      <c r="D48" s="26"/>
      <c r="E48" s="19">
        <f t="shared" si="1"/>
        <v>0</v>
      </c>
      <c r="F48" s="34"/>
    </row>
    <row r="49" spans="1:6" x14ac:dyDescent="0.25">
      <c r="A49" s="17">
        <v>46</v>
      </c>
      <c r="B49" s="18">
        <f t="shared" si="2"/>
        <v>46341</v>
      </c>
      <c r="C49" s="26"/>
      <c r="D49" s="26"/>
      <c r="E49" s="19">
        <f t="shared" si="1"/>
        <v>0</v>
      </c>
      <c r="F49" s="34"/>
    </row>
    <row r="50" spans="1:6" x14ac:dyDescent="0.25">
      <c r="A50" s="17">
        <v>47</v>
      </c>
      <c r="B50" s="18">
        <f t="shared" si="2"/>
        <v>46342</v>
      </c>
      <c r="C50" s="26"/>
      <c r="D50" s="26"/>
      <c r="E50" s="19">
        <f t="shared" si="1"/>
        <v>0</v>
      </c>
      <c r="F50" s="34"/>
    </row>
    <row r="51" spans="1:6" x14ac:dyDescent="0.25">
      <c r="A51" s="17">
        <v>48</v>
      </c>
      <c r="B51" s="18">
        <f t="shared" si="2"/>
        <v>46343</v>
      </c>
      <c r="C51" s="26"/>
      <c r="D51" s="26"/>
      <c r="E51" s="19">
        <f t="shared" si="1"/>
        <v>0</v>
      </c>
      <c r="F51" s="34"/>
    </row>
    <row r="52" spans="1:6" x14ac:dyDescent="0.25">
      <c r="A52" s="17">
        <v>49</v>
      </c>
      <c r="B52" s="18">
        <f t="shared" si="2"/>
        <v>46344</v>
      </c>
      <c r="C52" s="26"/>
      <c r="D52" s="26"/>
      <c r="E52" s="19">
        <f t="shared" si="1"/>
        <v>0</v>
      </c>
      <c r="F52" s="34"/>
    </row>
    <row r="53" spans="1:6" x14ac:dyDescent="0.25">
      <c r="A53" s="17">
        <v>50</v>
      </c>
      <c r="B53" s="18">
        <f t="shared" si="2"/>
        <v>46345</v>
      </c>
      <c r="C53" s="26"/>
      <c r="D53" s="26"/>
      <c r="E53" s="19">
        <f t="shared" si="1"/>
        <v>0</v>
      </c>
      <c r="F53" s="34"/>
    </row>
    <row r="54" spans="1:6" x14ac:dyDescent="0.25">
      <c r="A54" s="17">
        <v>51</v>
      </c>
      <c r="B54" s="18">
        <f t="shared" si="2"/>
        <v>46346</v>
      </c>
      <c r="C54" s="26"/>
      <c r="D54" s="26"/>
      <c r="E54" s="19">
        <f t="shared" si="1"/>
        <v>0</v>
      </c>
      <c r="F54" s="34"/>
    </row>
    <row r="55" spans="1:6" x14ac:dyDescent="0.25">
      <c r="A55" s="17">
        <v>52</v>
      </c>
      <c r="B55" s="18">
        <f t="shared" si="2"/>
        <v>46347</v>
      </c>
      <c r="C55" s="26"/>
      <c r="D55" s="26"/>
      <c r="E55" s="19">
        <f t="shared" si="1"/>
        <v>0</v>
      </c>
      <c r="F55" s="34"/>
    </row>
    <row r="56" spans="1:6" x14ac:dyDescent="0.25">
      <c r="A56" s="17">
        <v>53</v>
      </c>
      <c r="B56" s="18">
        <f t="shared" si="2"/>
        <v>46348</v>
      </c>
      <c r="C56" s="26"/>
      <c r="D56" s="26"/>
      <c r="E56" s="19">
        <f t="shared" si="1"/>
        <v>0</v>
      </c>
      <c r="F56" s="34"/>
    </row>
    <row r="57" spans="1:6" x14ac:dyDescent="0.25">
      <c r="A57" s="17">
        <v>54</v>
      </c>
      <c r="B57" s="18">
        <f t="shared" si="2"/>
        <v>46349</v>
      </c>
      <c r="C57" s="26"/>
      <c r="D57" s="26"/>
      <c r="E57" s="19">
        <f t="shared" si="1"/>
        <v>0</v>
      </c>
      <c r="F57" s="34"/>
    </row>
    <row r="58" spans="1:6" x14ac:dyDescent="0.25">
      <c r="A58" s="17">
        <v>55</v>
      </c>
      <c r="B58" s="18">
        <f t="shared" si="2"/>
        <v>46350</v>
      </c>
      <c r="C58" s="26"/>
      <c r="D58" s="26"/>
      <c r="E58" s="19">
        <f t="shared" si="1"/>
        <v>0</v>
      </c>
      <c r="F58" s="34"/>
    </row>
    <row r="59" spans="1:6" x14ac:dyDescent="0.25">
      <c r="A59" s="17">
        <v>56</v>
      </c>
      <c r="B59" s="18">
        <f t="shared" si="2"/>
        <v>46351</v>
      </c>
      <c r="C59" s="26"/>
      <c r="D59" s="26"/>
      <c r="E59" s="19">
        <f t="shared" si="1"/>
        <v>0</v>
      </c>
      <c r="F59" s="34"/>
    </row>
    <row r="60" spans="1:6" x14ac:dyDescent="0.25">
      <c r="A60" s="17">
        <v>57</v>
      </c>
      <c r="B60" s="18">
        <f t="shared" si="2"/>
        <v>46352</v>
      </c>
      <c r="C60" s="26"/>
      <c r="D60" s="26"/>
      <c r="E60" s="19">
        <f t="shared" si="1"/>
        <v>0</v>
      </c>
      <c r="F60" s="34"/>
    </row>
    <row r="61" spans="1:6" x14ac:dyDescent="0.25">
      <c r="A61" s="17">
        <v>58</v>
      </c>
      <c r="B61" s="18">
        <f t="shared" si="2"/>
        <v>46353</v>
      </c>
      <c r="C61" s="26"/>
      <c r="D61" s="26"/>
      <c r="E61" s="19">
        <f t="shared" si="1"/>
        <v>0</v>
      </c>
      <c r="F61" s="34"/>
    </row>
    <row r="62" spans="1:6" x14ac:dyDescent="0.25">
      <c r="A62" s="17">
        <v>59</v>
      </c>
      <c r="B62" s="18">
        <f t="shared" si="2"/>
        <v>46354</v>
      </c>
      <c r="C62" s="26"/>
      <c r="D62" s="26"/>
      <c r="E62" s="19">
        <f t="shared" si="1"/>
        <v>0</v>
      </c>
      <c r="F62" s="34"/>
    </row>
    <row r="63" spans="1:6" x14ac:dyDescent="0.25">
      <c r="A63" s="17">
        <v>60</v>
      </c>
      <c r="B63" s="18">
        <f t="shared" si="2"/>
        <v>46355</v>
      </c>
      <c r="C63" s="26"/>
      <c r="D63" s="26"/>
      <c r="E63" s="19">
        <f t="shared" si="1"/>
        <v>0</v>
      </c>
      <c r="F63" s="34"/>
    </row>
    <row r="64" spans="1:6" x14ac:dyDescent="0.25">
      <c r="A64" s="17">
        <v>61</v>
      </c>
      <c r="B64" s="18">
        <f t="shared" si="2"/>
        <v>46356</v>
      </c>
      <c r="C64" s="26"/>
      <c r="D64" s="26"/>
      <c r="E64" s="19">
        <f t="shared" si="1"/>
        <v>0</v>
      </c>
      <c r="F64" s="34"/>
    </row>
    <row r="65" spans="1:6" x14ac:dyDescent="0.25">
      <c r="A65" s="17">
        <v>62</v>
      </c>
      <c r="B65" s="18">
        <f t="shared" si="2"/>
        <v>46357</v>
      </c>
      <c r="C65" s="26"/>
      <c r="D65" s="26"/>
      <c r="E65" s="19">
        <f t="shared" si="1"/>
        <v>0</v>
      </c>
      <c r="F65" s="34"/>
    </row>
    <row r="66" spans="1:6" x14ac:dyDescent="0.25">
      <c r="A66" s="17">
        <v>63</v>
      </c>
      <c r="B66" s="18">
        <f t="shared" si="2"/>
        <v>46358</v>
      </c>
      <c r="C66" s="26"/>
      <c r="D66" s="26"/>
      <c r="E66" s="19">
        <f t="shared" si="1"/>
        <v>0</v>
      </c>
      <c r="F66" s="34"/>
    </row>
    <row r="67" spans="1:6" x14ac:dyDescent="0.25">
      <c r="A67" s="17">
        <v>64</v>
      </c>
      <c r="B67" s="18">
        <f t="shared" si="2"/>
        <v>46359</v>
      </c>
      <c r="C67" s="26"/>
      <c r="D67" s="26"/>
      <c r="E67" s="19">
        <f t="shared" si="1"/>
        <v>0</v>
      </c>
      <c r="F67" s="34"/>
    </row>
    <row r="68" spans="1:6" x14ac:dyDescent="0.25">
      <c r="A68" s="17">
        <v>65</v>
      </c>
      <c r="B68" s="18">
        <f t="shared" si="2"/>
        <v>46360</v>
      </c>
      <c r="C68" s="26"/>
      <c r="D68" s="26"/>
      <c r="E68" s="19">
        <f t="shared" si="1"/>
        <v>0</v>
      </c>
      <c r="F68" s="34"/>
    </row>
    <row r="69" spans="1:6" x14ac:dyDescent="0.25">
      <c r="A69" s="17">
        <v>66</v>
      </c>
      <c r="B69" s="18">
        <f t="shared" ref="B69:B94" si="3">B68+1</f>
        <v>46361</v>
      </c>
      <c r="C69" s="26"/>
      <c r="D69" s="26"/>
      <c r="E69" s="19">
        <f t="shared" ref="E69:E94" si="4">IF(C69="",0,MAX(0,MIN(C69,$I$4)-N(D69)-N(F69)))</f>
        <v>0</v>
      </c>
      <c r="F69" s="34"/>
    </row>
    <row r="70" spans="1:6" x14ac:dyDescent="0.25">
      <c r="A70" s="17">
        <v>67</v>
      </c>
      <c r="B70" s="18">
        <f t="shared" si="3"/>
        <v>46362</v>
      </c>
      <c r="C70" s="26"/>
      <c r="D70" s="26"/>
      <c r="E70" s="19">
        <f t="shared" si="4"/>
        <v>0</v>
      </c>
      <c r="F70" s="34"/>
    </row>
    <row r="71" spans="1:6" x14ac:dyDescent="0.25">
      <c r="A71" s="17">
        <v>68</v>
      </c>
      <c r="B71" s="18">
        <f t="shared" si="3"/>
        <v>46363</v>
      </c>
      <c r="C71" s="26"/>
      <c r="D71" s="26"/>
      <c r="E71" s="19">
        <f t="shared" si="4"/>
        <v>0</v>
      </c>
      <c r="F71" s="34"/>
    </row>
    <row r="72" spans="1:6" x14ac:dyDescent="0.25">
      <c r="A72" s="17">
        <v>69</v>
      </c>
      <c r="B72" s="18">
        <f t="shared" si="3"/>
        <v>46364</v>
      </c>
      <c r="C72" s="26"/>
      <c r="D72" s="26"/>
      <c r="E72" s="19">
        <f t="shared" si="4"/>
        <v>0</v>
      </c>
      <c r="F72" s="34"/>
    </row>
    <row r="73" spans="1:6" x14ac:dyDescent="0.25">
      <c r="A73" s="17">
        <v>70</v>
      </c>
      <c r="B73" s="18">
        <f t="shared" si="3"/>
        <v>46365</v>
      </c>
      <c r="C73" s="26"/>
      <c r="D73" s="26"/>
      <c r="E73" s="19">
        <f t="shared" si="4"/>
        <v>0</v>
      </c>
      <c r="F73" s="34"/>
    </row>
    <row r="74" spans="1:6" x14ac:dyDescent="0.25">
      <c r="A74" s="17">
        <v>71</v>
      </c>
      <c r="B74" s="18">
        <f t="shared" si="3"/>
        <v>46366</v>
      </c>
      <c r="C74" s="26"/>
      <c r="D74" s="26"/>
      <c r="E74" s="19">
        <f t="shared" si="4"/>
        <v>0</v>
      </c>
      <c r="F74" s="34"/>
    </row>
    <row r="75" spans="1:6" x14ac:dyDescent="0.25">
      <c r="A75" s="17">
        <v>72</v>
      </c>
      <c r="B75" s="18">
        <f t="shared" si="3"/>
        <v>46367</v>
      </c>
      <c r="C75" s="26"/>
      <c r="D75" s="26"/>
      <c r="E75" s="19">
        <f t="shared" si="4"/>
        <v>0</v>
      </c>
      <c r="F75" s="34"/>
    </row>
    <row r="76" spans="1:6" x14ac:dyDescent="0.25">
      <c r="A76" s="17">
        <v>73</v>
      </c>
      <c r="B76" s="18">
        <f t="shared" si="3"/>
        <v>46368</v>
      </c>
      <c r="C76" s="26"/>
      <c r="D76" s="26"/>
      <c r="E76" s="19">
        <f t="shared" si="4"/>
        <v>0</v>
      </c>
      <c r="F76" s="34"/>
    </row>
    <row r="77" spans="1:6" x14ac:dyDescent="0.25">
      <c r="A77" s="17">
        <v>74</v>
      </c>
      <c r="B77" s="18">
        <f t="shared" si="3"/>
        <v>46369</v>
      </c>
      <c r="C77" s="26"/>
      <c r="D77" s="26"/>
      <c r="E77" s="19">
        <f t="shared" si="4"/>
        <v>0</v>
      </c>
      <c r="F77" s="34"/>
    </row>
    <row r="78" spans="1:6" x14ac:dyDescent="0.25">
      <c r="A78" s="17">
        <v>75</v>
      </c>
      <c r="B78" s="18">
        <f t="shared" si="3"/>
        <v>46370</v>
      </c>
      <c r="C78" s="26"/>
      <c r="D78" s="26"/>
      <c r="E78" s="19">
        <f t="shared" si="4"/>
        <v>0</v>
      </c>
      <c r="F78" s="34"/>
    </row>
    <row r="79" spans="1:6" x14ac:dyDescent="0.25">
      <c r="A79" s="17">
        <v>76</v>
      </c>
      <c r="B79" s="18">
        <f t="shared" si="3"/>
        <v>46371</v>
      </c>
      <c r="C79" s="26"/>
      <c r="D79" s="26"/>
      <c r="E79" s="19">
        <f t="shared" si="4"/>
        <v>0</v>
      </c>
      <c r="F79" s="34"/>
    </row>
    <row r="80" spans="1:6" x14ac:dyDescent="0.25">
      <c r="A80" s="17">
        <v>77</v>
      </c>
      <c r="B80" s="18">
        <f t="shared" si="3"/>
        <v>46372</v>
      </c>
      <c r="C80" s="26"/>
      <c r="D80" s="26"/>
      <c r="E80" s="19">
        <f t="shared" si="4"/>
        <v>0</v>
      </c>
      <c r="F80" s="34"/>
    </row>
    <row r="81" spans="1:6" x14ac:dyDescent="0.25">
      <c r="A81" s="17">
        <v>78</v>
      </c>
      <c r="B81" s="18">
        <f t="shared" si="3"/>
        <v>46373</v>
      </c>
      <c r="C81" s="26"/>
      <c r="D81" s="26"/>
      <c r="E81" s="19">
        <f t="shared" si="4"/>
        <v>0</v>
      </c>
      <c r="F81" s="34"/>
    </row>
    <row r="82" spans="1:6" x14ac:dyDescent="0.25">
      <c r="A82" s="17">
        <v>79</v>
      </c>
      <c r="B82" s="18">
        <f t="shared" si="3"/>
        <v>46374</v>
      </c>
      <c r="C82" s="26"/>
      <c r="D82" s="26"/>
      <c r="E82" s="19">
        <f t="shared" si="4"/>
        <v>0</v>
      </c>
      <c r="F82" s="34"/>
    </row>
    <row r="83" spans="1:6" x14ac:dyDescent="0.25">
      <c r="A83" s="17">
        <v>80</v>
      </c>
      <c r="B83" s="18">
        <f t="shared" si="3"/>
        <v>46375</v>
      </c>
      <c r="C83" s="26"/>
      <c r="D83" s="26"/>
      <c r="E83" s="19">
        <f t="shared" si="4"/>
        <v>0</v>
      </c>
      <c r="F83" s="34"/>
    </row>
    <row r="84" spans="1:6" x14ac:dyDescent="0.25">
      <c r="A84" s="17">
        <v>81</v>
      </c>
      <c r="B84" s="18">
        <f t="shared" si="3"/>
        <v>46376</v>
      </c>
      <c r="C84" s="26"/>
      <c r="D84" s="26"/>
      <c r="E84" s="19">
        <f t="shared" si="4"/>
        <v>0</v>
      </c>
      <c r="F84" s="34"/>
    </row>
    <row r="85" spans="1:6" x14ac:dyDescent="0.25">
      <c r="A85" s="17">
        <v>82</v>
      </c>
      <c r="B85" s="18">
        <f t="shared" si="3"/>
        <v>46377</v>
      </c>
      <c r="C85" s="26"/>
      <c r="D85" s="26"/>
      <c r="E85" s="19">
        <f t="shared" si="4"/>
        <v>0</v>
      </c>
      <c r="F85" s="34"/>
    </row>
    <row r="86" spans="1:6" x14ac:dyDescent="0.25">
      <c r="A86" s="17">
        <v>83</v>
      </c>
      <c r="B86" s="18">
        <f t="shared" si="3"/>
        <v>46378</v>
      </c>
      <c r="C86" s="26"/>
      <c r="D86" s="26"/>
      <c r="E86" s="19">
        <f t="shared" si="4"/>
        <v>0</v>
      </c>
      <c r="F86" s="34"/>
    </row>
    <row r="87" spans="1:6" x14ac:dyDescent="0.25">
      <c r="A87" s="17">
        <v>84</v>
      </c>
      <c r="B87" s="18">
        <f t="shared" si="3"/>
        <v>46379</v>
      </c>
      <c r="C87" s="26"/>
      <c r="D87" s="26"/>
      <c r="E87" s="19">
        <f t="shared" si="4"/>
        <v>0</v>
      </c>
      <c r="F87" s="34"/>
    </row>
    <row r="88" spans="1:6" x14ac:dyDescent="0.25">
      <c r="A88" s="17">
        <v>85</v>
      </c>
      <c r="B88" s="18">
        <f t="shared" si="3"/>
        <v>46380</v>
      </c>
      <c r="C88" s="26"/>
      <c r="D88" s="26"/>
      <c r="E88" s="19">
        <f t="shared" si="4"/>
        <v>0</v>
      </c>
      <c r="F88" s="34"/>
    </row>
    <row r="89" spans="1:6" x14ac:dyDescent="0.25">
      <c r="A89" s="17">
        <v>86</v>
      </c>
      <c r="B89" s="18">
        <f t="shared" si="3"/>
        <v>46381</v>
      </c>
      <c r="C89" s="26"/>
      <c r="D89" s="26"/>
      <c r="E89" s="19">
        <f t="shared" si="4"/>
        <v>0</v>
      </c>
      <c r="F89" s="34"/>
    </row>
    <row r="90" spans="1:6" x14ac:dyDescent="0.25">
      <c r="A90" s="17">
        <v>87</v>
      </c>
      <c r="B90" s="18">
        <f t="shared" si="3"/>
        <v>46382</v>
      </c>
      <c r="C90" s="26"/>
      <c r="D90" s="26"/>
      <c r="E90" s="19">
        <f t="shared" si="4"/>
        <v>0</v>
      </c>
      <c r="F90" s="34"/>
    </row>
    <row r="91" spans="1:6" x14ac:dyDescent="0.25">
      <c r="A91" s="17">
        <v>88</v>
      </c>
      <c r="B91" s="18">
        <f t="shared" si="3"/>
        <v>46383</v>
      </c>
      <c r="C91" s="26"/>
      <c r="D91" s="26"/>
      <c r="E91" s="19">
        <f t="shared" si="4"/>
        <v>0</v>
      </c>
      <c r="F91" s="34"/>
    </row>
    <row r="92" spans="1:6" x14ac:dyDescent="0.25">
      <c r="A92" s="17">
        <v>89</v>
      </c>
      <c r="B92" s="18">
        <f t="shared" si="3"/>
        <v>46384</v>
      </c>
      <c r="C92" s="26"/>
      <c r="D92" s="26"/>
      <c r="E92" s="19">
        <f t="shared" si="4"/>
        <v>0</v>
      </c>
      <c r="F92" s="34"/>
    </row>
    <row r="93" spans="1:6" x14ac:dyDescent="0.25">
      <c r="A93" s="17">
        <v>90</v>
      </c>
      <c r="B93" s="18">
        <f t="shared" si="3"/>
        <v>46385</v>
      </c>
      <c r="C93" s="26"/>
      <c r="D93" s="26"/>
      <c r="E93" s="19">
        <f t="shared" si="4"/>
        <v>0</v>
      </c>
      <c r="F93" s="34"/>
    </row>
    <row r="94" spans="1:6" x14ac:dyDescent="0.25">
      <c r="A94" s="17">
        <v>91</v>
      </c>
      <c r="B94" s="18">
        <f t="shared" si="3"/>
        <v>46386</v>
      </c>
      <c r="C94" s="26"/>
      <c r="D94" s="26"/>
      <c r="E94" s="19">
        <f t="shared" si="4"/>
        <v>0</v>
      </c>
      <c r="F94" s="34"/>
    </row>
    <row r="95" spans="1:6" x14ac:dyDescent="0.25">
      <c r="A95" s="5" t="s">
        <v>11</v>
      </c>
      <c r="B95" s="6"/>
      <c r="C95" s="15"/>
      <c r="D95" s="50">
        <f>SUM(E4:E94)</f>
        <v>0</v>
      </c>
      <c r="E95" s="51"/>
    </row>
  </sheetData>
  <mergeCells count="1">
    <mergeCell ref="D95:E95"/>
  </mergeCells>
  <dataValidations count="3">
    <dataValidation type="whole" allowBlank="1" showErrorMessage="1" errorTitle="Vnos izven dovoljenega obsega" error="Dovoljen obseg je med MIN (B10) in MAX (B11) na listu 'Izhodišča za zahtevek'." sqref="E4:E94" xr:uid="{D74BE749-9172-4646-B85E-72CAA0AB521C}">
      <formula1>0</formula1>
      <formula2>I4</formula2>
    </dataValidation>
    <dataValidation type="whole" allowBlank="1" showErrorMessage="1" errorTitle="Neveljaven vnos" error="Vnos mora biti celo število med 0 in številom rezerviranih nadomestnih postelj." promptTitle="Zasedenost" prompt="Vnesite št. zasedenih nadomestnih postelj (0 do št. rezerviranih)." sqref="D4:D94" xr:uid="{32D0EC3E-AED6-44F5-A5CA-A35A1878B5E4}">
      <formula1>0</formula1>
      <formula2>C4</formula2>
    </dataValidation>
    <dataValidation type="whole" allowBlank="1" showErrorMessage="1" errorTitle="Vnos izven dovoljenega obsega" error="Dovoljen obseg je med MIN (B10) in MAX (B11) na listu 'Izhodišča za zahtevek'." sqref="D4:D94" xr:uid="{D1D43AD0-254B-4C7C-B882-76DBB3B99A2C}">
      <formula1>0</formula1>
      <formula2>C4</formula2>
    </dataValidation>
  </dataValidations>
  <pageMargins left="0.75" right="0.75" top="1" bottom="1" header="0.5" footer="0.5"/>
  <ignoredErrors>
    <ignoredError sqref="B60:B93" evalError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whole" showErrorMessage="1" errorTitle="Vnos izven dovoljenega obsega" xr:uid="{C19D37DE-CCB4-43FF-AF5A-121C1E48EB02}">
          <x14:formula1>
            <xm:f>0</xm:f>
          </x14:formula1>
          <x14:formula2>
            <xm:f>'Specifikacija '!$C$19</xm:f>
          </x14:formula2>
          <xm:sqref>C5:C94</xm:sqref>
        </x14:dataValidation>
        <x14:dataValidation type="whole" showErrorMessage="1" errorTitle="Vnos izven dovoljenega obsega" xr:uid="{95820537-C1C4-492A-800B-13CC128A6978}">
          <x14:formula1>
            <xm:f>0</xm:f>
          </x14:formula1>
          <x14:formula2>
            <xm:f>'Specifikacija '!$C$19</xm:f>
          </x14:formula2>
          <xm:sqref>C4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Specifikacija </vt:lpstr>
      <vt:lpstr>Dnevnik zasedenosti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Martina Resnik</cp:lastModifiedBy>
  <dcterms:created xsi:type="dcterms:W3CDTF">2026-01-20T07:37:37Z</dcterms:created>
  <dcterms:modified xsi:type="dcterms:W3CDTF">2026-10-21T09:54:55Z</dcterms:modified>
</cp:coreProperties>
</file>