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dokumenti.zzzs.si/osebno/z0100es/Documents/Moji dokumenti/Okrožnice/2024/9) OKR ZAE 9-24_Oktober/"/>
    </mc:Choice>
  </mc:AlternateContent>
  <xr:revisionPtr revIDLastSave="6" documentId="8_{20C8F16C-A3E9-4BE6-B5FE-0E0E1B7012C4}" xr6:coauthVersionLast="47" xr6:coauthVersionMax="47" xr10:uidLastSave="{A01AA7CC-6B6D-4926-BDC7-00DEDF1D9C27}"/>
  <bookViews>
    <workbookView xWindow="-120" yWindow="-120" windowWidth="29040" windowHeight="15840" xr2:uid="{8B03A829-46E5-4D25-ACCA-760781295A9D}"/>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 i="1" l="1"/>
  <c r="I6" i="1"/>
  <c r="I4" i="1"/>
  <c r="I10" i="1"/>
  <c r="F6" i="1"/>
  <c r="J6" i="1" s="1"/>
  <c r="F5" i="1"/>
  <c r="J5" i="1" s="1"/>
  <c r="J4" i="1"/>
  <c r="I5" i="1" l="1"/>
  <c r="I7" i="1"/>
  <c r="I8" i="1" s="1"/>
  <c r="J7" i="1"/>
  <c r="J8" i="1" s="1"/>
  <c r="J10" i="1"/>
  <c r="J11" i="1" s="1"/>
</calcChain>
</file>

<file path=xl/sharedStrings.xml><?xml version="1.0" encoding="utf-8"?>
<sst xmlns="http://schemas.openxmlformats.org/spreadsheetml/2006/main" count="18" uniqueCount="15">
  <si>
    <t>SKUPAJ</t>
  </si>
  <si>
    <t>Zap. št. obračuna</t>
  </si>
  <si>
    <t>ID OBR</t>
  </si>
  <si>
    <t>ID 1</t>
  </si>
  <si>
    <t>ID 2</t>
  </si>
  <si>
    <t>KONTROLA</t>
  </si>
  <si>
    <t>Status obr. Istega tipa</t>
  </si>
  <si>
    <t>Datum začetka obravnave</t>
  </si>
  <si>
    <t>Datum zaključka obravnave</t>
  </si>
  <si>
    <t>Algoritem v dnevih</t>
  </si>
  <si>
    <t>Datum predhodnega obračuna</t>
  </si>
  <si>
    <t>Datum in ura začetka obravnave</t>
  </si>
  <si>
    <t>Datum in ura zaključka obravnave</t>
  </si>
  <si>
    <t>Algoritem v minutah</t>
  </si>
  <si>
    <t>Priloga 5: Zgled izračuna trajanja obravnave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</si>
</sst>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0"/>
  </numFmts>
  <fonts count="5" x14ac:knownFonts="1">
    <font>
      <sz val="11"/>
      <color theme="1"/>
      <name val="Calibri"/>
      <family val="2"/>
      <charset val="238"/>
      <scheme val="minor"/>
    </font>
    <font>
      <b/>
      <sz val="11"/>
      <color theme="1"/>
      <name val="Calibri"/>
      <family val="2"/>
      <charset val="238"/>
      <scheme val="minor"/>
    </font>
    <font>
      <sz val="8"/>
      <name val="Calibri"/>
      <family val="2"/>
      <charset val="238"/>
      <scheme val="minor"/>
    </font>
    <font>
      <b/>
      <sz val="8"/>
      <color rgb="FFFF0000"/>
      <name val="Calibri"/>
      <family val="2"/>
      <charset val="238"/>
      <scheme val="minor"/>
    </font>
    <font>
      <b/>
      <sz val="12"/>
      <color rgb="FF008000"/>
      <name val="Arial"/>
      <family val="2"/>
      <charset val="23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1" fillId="0" borderId="0" xfId="0" applyFont="1"/>
    <xf numFmtId="0" fontId="0" fillId="0" borderId="1" xfId="0" applyBorder="1"/>
    <xf numFmtId="0" fontId="0" fillId="0" borderId="1" xfId="0" applyNumberFormat="1" applyBorder="1"/>
    <xf numFmtId="0" fontId="1" fillId="0" borderId="1" xfId="0" applyFont="1" applyBorder="1"/>
    <xf numFmtId="0" fontId="1" fillId="0" borderId="1" xfId="0" applyFont="1" applyBorder="1" applyAlignment="1">
      <alignment horizontal="right" wrapText="1"/>
    </xf>
    <xf numFmtId="0" fontId="1" fillId="0" borderId="1" xfId="0" applyFont="1" applyFill="1" applyBorder="1" applyAlignment="1">
      <alignment horizontal="right" wrapText="1"/>
    </xf>
    <xf numFmtId="0" fontId="3" fillId="0" borderId="1" xfId="0" applyFont="1" applyBorder="1"/>
    <xf numFmtId="14" fontId="3" fillId="0" borderId="1" xfId="0" applyNumberFormat="1" applyFont="1" applyBorder="1"/>
    <xf numFmtId="0" fontId="1" fillId="0" borderId="1" xfId="0" applyFont="1" applyBorder="1" applyAlignment="1">
      <alignment horizontal="left" wrapText="1"/>
    </xf>
    <xf numFmtId="22" fontId="0" fillId="0" borderId="1" xfId="0" applyNumberFormat="1" applyBorder="1"/>
    <xf numFmtId="165" fontId="3" fillId="0" borderId="1" xfId="0" applyNumberFormat="1" applyFont="1" applyBorder="1"/>
    <xf numFmtId="164" fontId="1" fillId="0" borderId="1" xfId="0" applyNumberFormat="1" applyFont="1" applyBorder="1"/>
    <xf numFmtId="164" fontId="3" fillId="0" borderId="1" xfId="0" applyNumberFormat="1" applyFont="1" applyBorder="1"/>
    <xf numFmtId="1" fontId="1" fillId="0" borderId="1" xfId="0" applyNumberFormat="1" applyFont="1" applyBorder="1"/>
    <xf numFmtId="14" fontId="0" fillId="0" borderId="1" xfId="0" applyNumberFormat="1" applyBorder="1"/>
    <xf numFmtId="14" fontId="0" fillId="0" borderId="0" xfId="0" applyNumberFormat="1"/>
    <xf numFmtId="14" fontId="1" fillId="0" borderId="1" xfId="0" applyNumberFormat="1" applyFont="1" applyBorder="1"/>
    <xf numFmtId="164" fontId="0" fillId="0" borderId="1" xfId="0" applyNumberFormat="1" applyBorder="1"/>
    <xf numFmtId="0" fontId="4" fillId="0" borderId="0" xfId="0" applyFont="1"/>
  </cellXfs>
  <cellStyles count="1">
    <cellStyle name="Navadno" xfId="0" builtinId="0"/>
  </cellStyles>
  <dxfs count="0"/>
  <tableStyles count="0" defaultTableStyle="TableStyleMedium2" defaultPivotStyle="PivotStyleLight16"/>
  <colors>
    <mruColors>
      <color rgb="FF008000"/>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65313</xdr:colOff>
      <xdr:row>12</xdr:row>
      <xdr:rowOff>163285</xdr:rowOff>
    </xdr:from>
    <xdr:to>
      <xdr:col>9</xdr:col>
      <xdr:colOff>676604</xdr:colOff>
      <xdr:row>26</xdr:row>
      <xdr:rowOff>183931</xdr:rowOff>
    </xdr:to>
    <xdr:sp macro="" textlink="">
      <xdr:nvSpPr>
        <xdr:cNvPr id="2" name="PoljeZBesedilom 1">
          <a:extLst>
            <a:ext uri="{FF2B5EF4-FFF2-40B4-BE49-F238E27FC236}">
              <a16:creationId xmlns:a16="http://schemas.microsoft.com/office/drawing/2014/main" id="{84B29A90-4AF0-6CBE-DA89-C2753A8926AC}"/>
            </a:ext>
          </a:extLst>
        </xdr:cNvPr>
        <xdr:cNvSpPr txBox="1"/>
      </xdr:nvSpPr>
      <xdr:spPr>
        <a:xfrm>
          <a:off x="65313" y="2830285"/>
          <a:ext cx="7633515" cy="268764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l-SI" sz="1100" b="1">
              <a:solidFill>
                <a:schemeClr val="dk1"/>
              </a:solidFill>
              <a:effectLst/>
              <a:latin typeface="+mn-lt"/>
              <a:ea typeface="+mn-ea"/>
              <a:cs typeface="+mn-cs"/>
            </a:rPr>
            <a:t>TRAJANJE OBRAVNAVE</a:t>
          </a:r>
        </a:p>
        <a:p>
          <a:endParaRPr lang="sl-SI" sz="1100">
            <a:solidFill>
              <a:schemeClr val="dk1"/>
            </a:solidFill>
            <a:effectLst/>
            <a:latin typeface="+mn-lt"/>
            <a:ea typeface="+mn-ea"/>
            <a:cs typeface="+mn-cs"/>
          </a:endParaRPr>
        </a:p>
        <a:p>
          <a:r>
            <a:rPr lang="sl-SI" sz="1100">
              <a:solidFill>
                <a:schemeClr val="dk1"/>
              </a:solidFill>
              <a:effectLst/>
              <a:latin typeface="+mn-lt"/>
              <a:ea typeface="+mn-ea"/>
              <a:cs typeface="+mn-cs"/>
            </a:rPr>
            <a:t>Izračun </a:t>
          </a:r>
          <a:r>
            <a:rPr lang="sl-SI" sz="1100" b="1">
              <a:solidFill>
                <a:schemeClr val="dk1"/>
              </a:solidFill>
              <a:effectLst/>
              <a:latin typeface="+mn-lt"/>
              <a:ea typeface="+mn-ea"/>
              <a:cs typeface="+mn-cs"/>
            </a:rPr>
            <a:t>v</a:t>
          </a:r>
          <a:r>
            <a:rPr lang="sl-SI" sz="1100">
              <a:solidFill>
                <a:schemeClr val="dk1"/>
              </a:solidFill>
              <a:effectLst/>
              <a:latin typeface="+mn-lt"/>
              <a:ea typeface="+mn-ea"/>
              <a:cs typeface="+mn-cs"/>
            </a:rPr>
            <a:t> </a:t>
          </a:r>
          <a:r>
            <a:rPr lang="sl-SI" sz="1100" b="1">
              <a:solidFill>
                <a:schemeClr val="dk1"/>
              </a:solidFill>
              <a:effectLst/>
              <a:latin typeface="+mn-lt"/>
              <a:ea typeface="+mn-ea"/>
              <a:cs typeface="+mn-cs"/>
            </a:rPr>
            <a:t>dnevih </a:t>
          </a:r>
          <a:r>
            <a:rPr lang="sl-SI" sz="1100">
              <a:solidFill>
                <a:schemeClr val="dk1"/>
              </a:solidFill>
              <a:effectLst/>
              <a:latin typeface="+mn-lt"/>
              <a:ea typeface="+mn-ea"/>
              <a:cs typeface="+mn-cs"/>
            </a:rPr>
            <a:t>(obstoječi algoritem). Pri prvem obračunu se upošteva obdobje med datumom začetka in zaključka obravnave, pri vseh naslednjih obračunih pa obdobje od datuma predhodnega obračuna + 1 dan do datuma zaključka obravnave. </a:t>
          </a:r>
          <a:r>
            <a:rPr lang="sl-SI" sz="1100" b="0">
              <a:solidFill>
                <a:schemeClr val="dk1"/>
              </a:solidFill>
              <a:effectLst/>
              <a:latin typeface="+mn-lt"/>
              <a:ea typeface="+mn-ea"/>
              <a:cs typeface="+mn-cs"/>
            </a:rPr>
            <a:t>Pri nezaključeni obravnavi (status obravnave istega tipa 2- nezaključen) se upoštevajo vsi dnevi obdobja, pri zaključeni obravnavi (status obravnave istega tipa 1- zaključen) pa zadnji dan ne šteje.</a:t>
          </a:r>
        </a:p>
        <a:p>
          <a:endParaRPr lang="de-DE" sz="1100">
            <a:solidFill>
              <a:schemeClr val="dk1"/>
            </a:solidFill>
            <a:effectLst/>
            <a:latin typeface="+mn-lt"/>
            <a:ea typeface="+mn-ea"/>
            <a:cs typeface="+mn-cs"/>
          </a:endParaRPr>
        </a:p>
        <a:p>
          <a:r>
            <a:rPr lang="sl-SI" sz="1100">
              <a:solidFill>
                <a:schemeClr val="dk1"/>
              </a:solidFill>
              <a:effectLst/>
              <a:latin typeface="+mn-lt"/>
              <a:ea typeface="+mn-ea"/>
              <a:cs typeface="+mn-cs"/>
            </a:rPr>
            <a:t>Izračun </a:t>
          </a:r>
          <a:r>
            <a:rPr lang="sl-SI" sz="1100" b="1">
              <a:solidFill>
                <a:schemeClr val="dk1"/>
              </a:solidFill>
              <a:effectLst/>
              <a:latin typeface="+mn-lt"/>
              <a:ea typeface="+mn-ea"/>
              <a:cs typeface="+mn-cs"/>
            </a:rPr>
            <a:t>v</a:t>
          </a:r>
          <a:r>
            <a:rPr lang="sl-SI" sz="1100">
              <a:solidFill>
                <a:schemeClr val="dk1"/>
              </a:solidFill>
              <a:effectLst/>
              <a:latin typeface="+mn-lt"/>
              <a:ea typeface="+mn-ea"/>
              <a:cs typeface="+mn-cs"/>
            </a:rPr>
            <a:t> </a:t>
          </a:r>
          <a:r>
            <a:rPr lang="sl-SI" sz="1100" b="1">
              <a:solidFill>
                <a:schemeClr val="dk1"/>
              </a:solidFill>
              <a:effectLst/>
              <a:latin typeface="+mn-lt"/>
              <a:ea typeface="+mn-ea"/>
              <a:cs typeface="+mn-cs"/>
            </a:rPr>
            <a:t>minutah </a:t>
          </a:r>
          <a:r>
            <a:rPr lang="sl-SI" sz="1100">
              <a:solidFill>
                <a:schemeClr val="dk1"/>
              </a:solidFill>
              <a:effectLst/>
              <a:latin typeface="+mn-lt"/>
              <a:ea typeface="+mn-ea"/>
              <a:cs typeface="+mn-cs"/>
            </a:rPr>
            <a:t>(nov algoritem). Za nezaključene obravnave velja, da se pri prvem obračunu upošteva obdobje med datumom, uro in minuto začetka in datumom zaključka obravnave (do konca dneva, ne glede na ure in minute), pri naslednjih obračunih pa obdobje od datuma predhodnega obračuna + 1 dan do datuma zaključka obravnave (do konca dneva, ne glede na ure in minute). Pri zaključenih obravnavah, ko gre za prvi obračun, se upošteva obdobje med datumom, uro in minuto začetka in datumom uro in minuto zaključka, ko gre za zadnji obračun (zaporedna številka obračuna je večja od 1), pa se upošteva obdobje od datuma predhodnega obračuna + 1 dan do datuma, ure in minute zaključka obravnave. Pri prvem in hkrati zaključnem obračunu (zaporedna številka obračuna je 1) se upošteva obdobje med datumom, uro in minuto začetka in datumom uro in minuto zaključka. </a:t>
          </a:r>
          <a:endParaRPr lang="de-DE" sz="1100"/>
        </a:p>
      </xdr:txBody>
    </xdr:sp>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51868-C532-44DE-8D96-503ADAEEF460}">
  <dimension ref="A1:J12"/>
  <sheetViews>
    <sheetView showGridLines="0" tabSelected="1" zoomScale="110" zoomScaleNormal="110" workbookViewId="0">
      <selection activeCell="J1" sqref="J1"/>
    </sheetView>
  </sheetViews>
  <sheetFormatPr defaultRowHeight="15" x14ac:dyDescent="0.25"/>
  <cols>
    <col min="3" max="3" width="10.7109375" customWidth="1"/>
    <col min="4" max="5" width="11.140625" customWidth="1"/>
    <col min="6" max="6" width="13" customWidth="1"/>
    <col min="7" max="7" width="13.85546875" bestFit="1" customWidth="1"/>
    <col min="8" max="8" width="16.5703125" customWidth="1"/>
    <col min="9" max="9" width="10.5703125" customWidth="1"/>
    <col min="10" max="10" width="10.28515625" customWidth="1"/>
    <col min="11" max="11" width="11.28515625" customWidth="1"/>
    <col min="12" max="12" width="15.140625" customWidth="1"/>
    <col min="13" max="13" width="14.85546875" bestFit="1" customWidth="1"/>
  </cols>
  <sheetData>
    <row r="1" spans="1:10" ht="15.75" x14ac:dyDescent="0.25">
      <c r="A1" s="19" t="s">
        <v>14</v>
      </c>
      <c r="C1" s="1"/>
    </row>
    <row r="2" spans="1:10" x14ac:dyDescent="0.25">
      <c r="B2" s="1"/>
      <c r="C2" s="1"/>
    </row>
    <row r="3" spans="1:10" ht="45" x14ac:dyDescent="0.25">
      <c r="A3" s="9" t="s">
        <v>2</v>
      </c>
      <c r="B3" s="5" t="s">
        <v>1</v>
      </c>
      <c r="C3" s="5" t="s">
        <v>6</v>
      </c>
      <c r="D3" s="5" t="s">
        <v>7</v>
      </c>
      <c r="E3" s="5" t="s">
        <v>8</v>
      </c>
      <c r="F3" s="5" t="s">
        <v>10</v>
      </c>
      <c r="G3" s="5" t="s">
        <v>11</v>
      </c>
      <c r="H3" s="5" t="s">
        <v>12</v>
      </c>
      <c r="I3" s="6" t="s">
        <v>13</v>
      </c>
      <c r="J3" s="6" t="s">
        <v>9</v>
      </c>
    </row>
    <row r="4" spans="1:10" x14ac:dyDescent="0.25">
      <c r="A4" s="2" t="s">
        <v>3</v>
      </c>
      <c r="B4" s="2">
        <v>1</v>
      </c>
      <c r="C4" s="2">
        <v>2</v>
      </c>
      <c r="D4" s="15">
        <v>45540</v>
      </c>
      <c r="E4" s="15">
        <v>45565</v>
      </c>
      <c r="F4" s="15"/>
      <c r="G4" s="10">
        <v>45540.604166666664</v>
      </c>
      <c r="H4" s="10">
        <v>45565.999988425923</v>
      </c>
      <c r="I4" s="2">
        <f>IF(AND(C4=1,F4=""),H4-G4,IF(AND(C4=2,F4=""),E4-G4+1,IF(AND(C4=2,F4&lt;&gt;""),E4-(F4+1)+1,H4-(F4+1))))*24*60</f>
        <v>36570.000000003492</v>
      </c>
      <c r="J4" s="18">
        <f>IF(AND(C4=1,F4=""),E4-D4,IF(AND(C4=2,F4=""),E4-D4+1,IF(AND(C4=2,F4&lt;&gt;""),E4-(F4+1)+1,E4-(F4+1))))</f>
        <v>26</v>
      </c>
    </row>
    <row r="5" spans="1:10" x14ac:dyDescent="0.25">
      <c r="A5" s="2" t="s">
        <v>3</v>
      </c>
      <c r="B5" s="2">
        <v>2</v>
      </c>
      <c r="C5" s="2">
        <v>2</v>
      </c>
      <c r="D5" s="15">
        <v>45540</v>
      </c>
      <c r="E5" s="15">
        <v>45596</v>
      </c>
      <c r="F5" s="15">
        <f>+E4</f>
        <v>45565</v>
      </c>
      <c r="G5" s="10">
        <v>45540.604166666664</v>
      </c>
      <c r="H5" s="10">
        <v>45596.999305555553</v>
      </c>
      <c r="I5" s="2">
        <f>IF(AND(C5=1,F5=""),H5-G5,IF(AND(C5=2,F5=""),E5-G5+1,IF(AND(C5=2,F5&lt;&gt;""),E5-(F5+1)+1,H5-(F5+1))))*24*60</f>
        <v>44640</v>
      </c>
      <c r="J5" s="18">
        <f>IF(AND(C5=1,F5=""),E5-D5,IF(AND(C5=2,F5=""),E5-D5+1,IF(AND(C5=2,F5&lt;&gt;""),E5-(F5+1)+1,E5-(F5+1))))</f>
        <v>31</v>
      </c>
    </row>
    <row r="6" spans="1:10" x14ac:dyDescent="0.25">
      <c r="A6" s="2" t="s">
        <v>3</v>
      </c>
      <c r="B6" s="2">
        <v>3</v>
      </c>
      <c r="C6" s="2">
        <v>1</v>
      </c>
      <c r="D6" s="15">
        <v>45540</v>
      </c>
      <c r="E6" s="15">
        <v>45603</v>
      </c>
      <c r="F6" s="15">
        <f>+E5</f>
        <v>45596</v>
      </c>
      <c r="G6" s="10">
        <v>45540.604166666664</v>
      </c>
      <c r="H6" s="10">
        <v>45603.479166666664</v>
      </c>
      <c r="I6" s="2">
        <f>IF(AND(C6=1,F6=""),H6-G6,IF(AND(C6=2,F6=""),E6-G6+1,IF(AND(C6=2,F6&lt;&gt;""),E6-(F6+1)+1,H6-(F6+1))))*24*60</f>
        <v>9329.9999999965075</v>
      </c>
      <c r="J6" s="18">
        <f>IF(AND(C6=1,F6=""),E6-D6,IF(AND(C6=2,F6=""),E6-D6+1,IF(AND(C6=2,F6&lt;&gt;""),E6-(F6+1)+1,E6-(F6+1))))</f>
        <v>6</v>
      </c>
    </row>
    <row r="7" spans="1:10" x14ac:dyDescent="0.25">
      <c r="A7" s="4" t="s">
        <v>0</v>
      </c>
      <c r="B7" s="4"/>
      <c r="C7" s="7"/>
      <c r="D7" s="17"/>
      <c r="E7" s="16"/>
      <c r="F7" s="8"/>
      <c r="G7" s="4"/>
      <c r="I7" s="14">
        <f>SUM(I4:I6)</f>
        <v>90540</v>
      </c>
      <c r="J7" s="12">
        <f>SUM(J4:J6)</f>
        <v>63</v>
      </c>
    </row>
    <row r="8" spans="1:10" x14ac:dyDescent="0.25">
      <c r="A8" s="2"/>
      <c r="B8" s="2"/>
      <c r="C8" s="7" t="s">
        <v>5</v>
      </c>
      <c r="D8" s="15"/>
      <c r="E8" s="15"/>
      <c r="F8" s="8"/>
      <c r="G8" s="2"/>
      <c r="H8" s="3"/>
      <c r="I8" s="13">
        <f>(H6-G4)*24*60-I7</f>
        <v>0</v>
      </c>
      <c r="J8" s="13">
        <f>+E6-D4-J7</f>
        <v>0</v>
      </c>
    </row>
    <row r="9" spans="1:10" x14ac:dyDescent="0.25">
      <c r="A9" s="2"/>
      <c r="B9" s="2"/>
      <c r="C9" s="7"/>
      <c r="D9" s="8"/>
      <c r="E9" s="15"/>
      <c r="F9" s="8"/>
      <c r="G9" s="2"/>
      <c r="H9" s="3"/>
      <c r="I9" s="8"/>
      <c r="J9" s="11"/>
    </row>
    <row r="10" spans="1:10" x14ac:dyDescent="0.25">
      <c r="A10" s="2" t="s">
        <v>4</v>
      </c>
      <c r="B10" s="2">
        <v>1</v>
      </c>
      <c r="C10" s="2">
        <v>1</v>
      </c>
      <c r="D10" s="15">
        <v>45540</v>
      </c>
      <c r="E10" s="15">
        <v>45603</v>
      </c>
      <c r="F10" s="15"/>
      <c r="G10" s="10">
        <v>45540.604166666664</v>
      </c>
      <c r="H10" s="10">
        <v>45603.479166666664</v>
      </c>
      <c r="I10" s="2">
        <f>IF(AND(C10=1,F10=""),H10-G10,IF(AND(C10=2,F10=""),E10-G10+1,IF(AND(C10=2,F10&lt;&gt;""),E10-(F10+1)+1,H10-(F10+1))))*24*60</f>
        <v>90540</v>
      </c>
      <c r="J10" s="3">
        <f>IF(AND(C10=1,F10=""),E10-D10,IF(AND(C10=2,F10=""),E10-D10+1,IF(AND(C10=2,F10&lt;&gt;""),E10-(F10+1)+1,E10-(F10+1))))</f>
        <v>63</v>
      </c>
    </row>
    <row r="11" spans="1:10" x14ac:dyDescent="0.25">
      <c r="A11" s="4"/>
      <c r="B11" s="4"/>
      <c r="C11" s="7" t="s">
        <v>5</v>
      </c>
      <c r="D11" s="8"/>
      <c r="E11" s="8"/>
      <c r="F11" s="8"/>
      <c r="G11" s="8"/>
      <c r="H11" s="8"/>
      <c r="I11" s="13">
        <f>+(H10-G10)*24*60-I10</f>
        <v>0</v>
      </c>
      <c r="J11" s="13">
        <f>E10-D10-SUM(J10)</f>
        <v>0</v>
      </c>
    </row>
    <row r="12" spans="1:10" x14ac:dyDescent="0.25">
      <c r="A12" s="2"/>
      <c r="B12" s="2"/>
      <c r="C12" s="7"/>
      <c r="D12" s="2"/>
      <c r="E12" s="2"/>
      <c r="F12" s="2"/>
      <c r="G12" s="2"/>
      <c r="H12" s="2"/>
      <c r="I12" s="2"/>
      <c r="J12" s="2"/>
    </row>
  </sheetData>
  <phoneticPr fontId="2" type="noConversion"/>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ZZZS</dc:creator>
  <cp:lastModifiedBy>Saša Strnad</cp:lastModifiedBy>
  <cp:lastPrinted>2024-11-05T11:29:22Z</cp:lastPrinted>
  <dcterms:created xsi:type="dcterms:W3CDTF">2024-10-23T12:41:52Z</dcterms:created>
  <dcterms:modified xsi:type="dcterms:W3CDTF">2024-11-13T11:05:51Z</dcterms:modified>
</cp:coreProperties>
</file>